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стр.1_6" sheetId="1" r:id="rId1"/>
    <sheet name="Лист2" sheetId="2" r:id="rId2"/>
  </sheets>
  <calcPr calcId="124519" iterateDelta="0.0001"/>
</workbook>
</file>

<file path=xl/sharedStrings.xml><?xml version="1.0" encoding="utf-8"?>
<sst xmlns="http://schemas.openxmlformats.org/spreadsheetml/2006/main" count="243" uniqueCount="243">
  <si>
    <t xml:space="preserve">утвержден постановлением администрации Лазовского муниципального округа </t>
  </si>
  <si>
    <t xml:space="preserve">Прогноз  социально-экономического развития Лазовского муниципального округа на 2024 год и плановый период 2025-2027 годов</t>
  </si>
  <si>
    <t xml:space="preserve">отчет *</t>
  </si>
  <si>
    <t xml:space="preserve">оценка показателя</t>
  </si>
  <si>
    <t>прогноз</t>
  </si>
  <si>
    <t>Показатели</t>
  </si>
  <si>
    <t xml:space="preserve">Единица измерения</t>
  </si>
  <si>
    <t>консервативный</t>
  </si>
  <si>
    <t>базовый</t>
  </si>
  <si>
    <t xml:space="preserve">1 вариант</t>
  </si>
  <si>
    <t xml:space="preserve">2 вариант</t>
  </si>
  <si>
    <t>Население</t>
  </si>
  <si>
    <t>1.1</t>
  </si>
  <si>
    <t xml:space="preserve">Численность населения (в среднегодовом исчислении)</t>
  </si>
  <si>
    <t xml:space="preserve">тыс. чел.</t>
  </si>
  <si>
    <t>1.2</t>
  </si>
  <si>
    <t xml:space="preserve">Численность населения (на 1 января года)</t>
  </si>
  <si>
    <t>1.3</t>
  </si>
  <si>
    <t xml:space="preserve">Численность населения трудоспособного возраста
(на 1 января года)</t>
  </si>
  <si>
    <t>1.4</t>
  </si>
  <si>
    <t xml:space="preserve">Численность населения старше трудоспособного возраста
(на 1 января года)</t>
  </si>
  <si>
    <t>1.10</t>
  </si>
  <si>
    <t xml:space="preserve">Миграционный прирост (убыль)</t>
  </si>
  <si>
    <t xml:space="preserve">Промышленное производство</t>
  </si>
  <si>
    <t>3.1</t>
  </si>
  <si>
    <t xml:space="preserve">Объем отгруженных товаров собственного производства, выполненных работ и услуг собственными силами</t>
  </si>
  <si>
    <t xml:space="preserve">млн руб.</t>
  </si>
  <si>
    <t>3.2</t>
  </si>
  <si>
    <t xml:space="preserve">Индекс промышленного производства</t>
  </si>
  <si>
    <t xml:space="preserve">% к предыдущему году
в сопоставимых ценах</t>
  </si>
  <si>
    <t xml:space="preserve">индекс дефлятор</t>
  </si>
  <si>
    <t>3.9</t>
  </si>
  <si>
    <t xml:space="preserve">Обрабатывающие производства (раздел C)</t>
  </si>
  <si>
    <t>3.10</t>
  </si>
  <si>
    <t xml:space="preserve">Производство пищевых продуктов (10)</t>
  </si>
  <si>
    <t>3.34</t>
  </si>
  <si>
    <t xml:space="preserve">Обеспечение электрической энергией, газом и паром;
кондиционирование воздуха (раздел D)</t>
  </si>
  <si>
    <t>3.35</t>
  </si>
  <si>
    <t xml:space="preserve">Водоснабжение; водоотведение, организация сбора и утилизации отходов, деятельность по ликвидации загрязнений (раздел E)</t>
  </si>
  <si>
    <t xml:space="preserve">Сельское хозяйство</t>
  </si>
  <si>
    <t>4.1</t>
  </si>
  <si>
    <t xml:space="preserve">Продукция сельского хозяйства</t>
  </si>
  <si>
    <t>4.2</t>
  </si>
  <si>
    <t xml:space="preserve">Индекс производства продукции сельского хозяйства</t>
  </si>
  <si>
    <t>4.3</t>
  </si>
  <si>
    <t xml:space="preserve">Продукция растениеводства</t>
  </si>
  <si>
    <t>4.4</t>
  </si>
  <si>
    <t xml:space="preserve">Индекс производства продукции растениеводства</t>
  </si>
  <si>
    <t>4.5</t>
  </si>
  <si>
    <t xml:space="preserve">Продукция животноводства</t>
  </si>
  <si>
    <t>4.6</t>
  </si>
  <si>
    <t xml:space="preserve">Индекс производства продукции животноводства</t>
  </si>
  <si>
    <t>Строительство</t>
  </si>
  <si>
    <t>5.4</t>
  </si>
  <si>
    <t xml:space="preserve">Ввод в действие жилых домов</t>
  </si>
  <si>
    <t xml:space="preserve">тыс. кв. м общей площади</t>
  </si>
  <si>
    <t xml:space="preserve">Торговля и услуги населению</t>
  </si>
  <si>
    <t>6.1</t>
  </si>
  <si>
    <t xml:space="preserve">Индекс потребительских цен на товары и услуги, на конец года</t>
  </si>
  <si>
    <t xml:space="preserve">% к декабрю
предыдущего года</t>
  </si>
  <si>
    <t>6.2</t>
  </si>
  <si>
    <t xml:space="preserve">Индекс потребительских цен на товары и услуги, в среднем за год</t>
  </si>
  <si>
    <t xml:space="preserve">% г/г</t>
  </si>
  <si>
    <t>6.3</t>
  </si>
  <si>
    <t xml:space="preserve">Оборот розничной торговли</t>
  </si>
  <si>
    <t xml:space="preserve">млн рублей</t>
  </si>
  <si>
    <t>6.4</t>
  </si>
  <si>
    <t xml:space="preserve">Индекс физического объема оборота розничной торговли</t>
  </si>
  <si>
    <t>6.5</t>
  </si>
  <si>
    <t xml:space="preserve">Индекс-дефлятор оборота розничной торговли</t>
  </si>
  <si>
    <t>6.6</t>
  </si>
  <si>
    <t xml:space="preserve">Объем платных услуг населению</t>
  </si>
  <si>
    <t>6.7</t>
  </si>
  <si>
    <t xml:space="preserve">Индекс физического объема платных услуг населению</t>
  </si>
  <si>
    <t>6.8</t>
  </si>
  <si>
    <t xml:space="preserve">Индекс-дефлятор объема платных услуг населению</t>
  </si>
  <si>
    <t xml:space="preserve">Малое и среднее предпринимательство, включая микропредприятия</t>
  </si>
  <si>
    <t>8.1</t>
  </si>
  <si>
    <t xml:space="preserve">Количество малых и средних предприятий, включая микропредприятия (на конец года)</t>
  </si>
  <si>
    <t>единиц</t>
  </si>
  <si>
    <t>8.2</t>
  </si>
  <si>
    <t xml:space="preserve"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</si>
  <si>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</si>
  <si>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 xml:space="preserve">Оборот малых и средних предприятий, включая микропредприятия</t>
  </si>
  <si>
    <t xml:space="preserve">млрд руб.</t>
  </si>
  <si>
    <t xml:space="preserve">Прибыль  крупных предприятий:</t>
  </si>
  <si>
    <t xml:space="preserve">балансовая прибыль</t>
  </si>
  <si>
    <t xml:space="preserve">млн руб</t>
  </si>
  <si>
    <t>Инвестиции</t>
  </si>
  <si>
    <t>9.1</t>
  </si>
  <si>
    <t xml:space="preserve">Инвестиции в основной капитал</t>
  </si>
  <si>
    <t>9.2</t>
  </si>
  <si>
    <t xml:space="preserve">Индекс физического объема инвестиций в основной капитал</t>
  </si>
  <si>
    <t>9.3</t>
  </si>
  <si>
    <t xml:space="preserve">Индекс-дефлятор инвестиций в основной капитал</t>
  </si>
  <si>
    <t>9.4</t>
  </si>
  <si>
    <t xml:space="preserve">Удельный вес инвестиций в основной капитал в валовом региональном продукте</t>
  </si>
  <si>
    <t>%</t>
  </si>
  <si>
    <t xml:space="preserve"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</si>
  <si>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</si>
  <si>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 xml:space="preserve">Собственные средства</t>
  </si>
  <si>
    <t>9.6</t>
  </si>
  <si>
    <t xml:space="preserve">Привлеченные средства, из них:</t>
  </si>
  <si>
    <t>9.6.1</t>
  </si>
  <si>
    <t xml:space="preserve">кредиты банков, в том числе:</t>
  </si>
  <si>
    <t>9.6.1.1</t>
  </si>
  <si>
    <t xml:space="preserve">кредиты иностранных банков</t>
  </si>
  <si>
    <t>9.6.2</t>
  </si>
  <si>
    <t xml:space="preserve">заемные средства других организаций</t>
  </si>
  <si>
    <t>9.6.3</t>
  </si>
  <si>
    <t xml:space="preserve">бюджетные средства, в том числе:</t>
  </si>
  <si>
    <t>9.6.3.1</t>
  </si>
  <si>
    <t xml:space="preserve">федеральный бюджет</t>
  </si>
  <si>
    <t>9.6.3.2</t>
  </si>
  <si>
    <t xml:space="preserve">бюджеты субъектов Российской Федерации</t>
  </si>
  <si>
    <t>9.6.3.3</t>
  </si>
  <si>
    <t xml:space="preserve">из местных бюджетов</t>
  </si>
  <si>
    <t>9.6.4</t>
  </si>
  <si>
    <t>прочие</t>
  </si>
  <si>
    <t xml:space="preserve">Консолидированный бюджет субъекта Российской Федерации</t>
  </si>
  <si>
    <t>10.1</t>
  </si>
  <si>
    <t xml:space="preserve">Доходы консолидированного бюджета субъекта
Российской Федерации</t>
  </si>
  <si>
    <t>10.2</t>
  </si>
  <si>
    <t xml:space="preserve">Налоговые и неналоговые доходы, всего</t>
  </si>
  <si>
    <t>10.3</t>
  </si>
  <si>
    <t xml:space="preserve">Налоговые доходы консолидированного бюджета субъекта Российской Федерации всего, в том числе:</t>
  </si>
  <si>
    <t>10.3.1</t>
  </si>
  <si>
    <t xml:space="preserve">налог на прибыль организаций</t>
  </si>
  <si>
    <t>10.3.2</t>
  </si>
  <si>
    <t xml:space="preserve">налог на доходы физических лиц</t>
  </si>
  <si>
    <t>10.3.3</t>
  </si>
  <si>
    <t xml:space="preserve">налог на добычу полезных ископаемых</t>
  </si>
  <si>
    <t>10.3.4</t>
  </si>
  <si>
    <t>акцизы</t>
  </si>
  <si>
    <t>10.3.5</t>
  </si>
  <si>
    <t xml:space="preserve">налог, взимаемый в связи с применением упрощенной системы налогообложения</t>
  </si>
  <si>
    <t>10.3.6</t>
  </si>
  <si>
    <t xml:space="preserve">налог на имущество физических лиц</t>
  </si>
  <si>
    <t>10.3.7</t>
  </si>
  <si>
    <t xml:space="preserve">налог на имущество организаций</t>
  </si>
  <si>
    <t>10.3.8</t>
  </si>
  <si>
    <t xml:space="preserve">налог на игорный бизнес</t>
  </si>
  <si>
    <t>10.3.9</t>
  </si>
  <si>
    <t xml:space="preserve">транспортный налог</t>
  </si>
  <si>
    <t>10.3.10</t>
  </si>
  <si>
    <t xml:space="preserve">земельный налог</t>
  </si>
  <si>
    <t>10.4</t>
  </si>
  <si>
    <t xml:space="preserve">Неналоговые доходы</t>
  </si>
  <si>
    <t>10.5</t>
  </si>
  <si>
    <t xml:space="preserve">Безвозмездные поступления всего, в том числе</t>
  </si>
  <si>
    <t>10.5.1</t>
  </si>
  <si>
    <t xml:space="preserve">субсидии из федерального бюджета</t>
  </si>
  <si>
    <t>10.5.2</t>
  </si>
  <si>
    <t xml:space="preserve">субвенции из федерального бюджета</t>
  </si>
  <si>
    <t>10.5.3</t>
  </si>
  <si>
    <t xml:space="preserve">дотации из федерального бюджета, в том числе:</t>
  </si>
  <si>
    <t>10.5.4</t>
  </si>
  <si>
    <t xml:space="preserve">дотации на выравнивание бюджетной обеспеченности</t>
  </si>
  <si>
    <t>10.6</t>
  </si>
  <si>
    <t xml:space="preserve">Расходы консолидированного бюджета субъекта
Российской Федерации всего, в том числе по направлениям:</t>
  </si>
  <si>
    <t>10.6.1</t>
  </si>
  <si>
    <t xml:space="preserve">общегосударственные вопросы</t>
  </si>
  <si>
    <t>10.6.2</t>
  </si>
  <si>
    <t xml:space="preserve">национальная оборона</t>
  </si>
  <si>
    <t>10.6.3</t>
  </si>
  <si>
    <t xml:space="preserve">национальная безопасность и правоохранительная деятельность</t>
  </si>
  <si>
    <t>10.6.4</t>
  </si>
  <si>
    <t xml:space="preserve">национальная экономика</t>
  </si>
  <si>
    <t>10.6.5</t>
  </si>
  <si>
    <t xml:space="preserve">жилищно-коммунальное хозяйство</t>
  </si>
  <si>
    <t>10.6.6</t>
  </si>
  <si>
    <t xml:space="preserve">охрана окружающей среды</t>
  </si>
  <si>
    <t>10.6.7</t>
  </si>
  <si>
    <t>образование</t>
  </si>
  <si>
    <t>10.6.8</t>
  </si>
  <si>
    <t xml:space="preserve">культура, кинематография</t>
  </si>
  <si>
    <t>10.6.9</t>
  </si>
  <si>
    <t>здравоохранение</t>
  </si>
  <si>
    <t>10.6.10</t>
  </si>
  <si>
    <t xml:space="preserve">социальная политика</t>
  </si>
  <si>
    <t>10.6.11</t>
  </si>
  <si>
    <t xml:space="preserve">физическая культура и спорт</t>
  </si>
  <si>
    <t>10.6.12</t>
  </si>
  <si>
    <t xml:space="preserve">средства массовой информации</t>
  </si>
  <si>
    <t>10.6.13</t>
  </si>
  <si>
    <t xml:space="preserve">обслуживание государственного и муниципального долга</t>
  </si>
  <si>
    <t>10.7</t>
  </si>
  <si>
    <t xml:space="preserve">Дефицит(-), профицит(+) консолидированного бюджета субъекта Российской Федерации, млн рублей</t>
  </si>
  <si>
    <t xml:space="preserve">Денежные доходы населения</t>
  </si>
  <si>
    <t>11.1</t>
  </si>
  <si>
    <t xml:space="preserve">Реальные располагаемые денежные доходы населения</t>
  </si>
  <si>
    <t>11.2</t>
  </si>
  <si>
    <t xml:space="preserve"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</si>
  <si>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</si>
  <si>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11.6</t>
  </si>
  <si>
    <t xml:space="preserve">Численность населения с денежными доходами ниже прожиточного минимума к общей численности населения</t>
  </si>
  <si>
    <t xml:space="preserve">Труд и занятость</t>
  </si>
  <si>
    <t>12.1</t>
  </si>
  <si>
    <t xml:space="preserve">Численность рабочей силы</t>
  </si>
  <si>
    <t xml:space="preserve">тыс. человек</t>
  </si>
  <si>
    <t>12.2</t>
  </si>
  <si>
    <t xml:space="preserve">Численность трудовых ресурсов – всего, в том числе:</t>
  </si>
  <si>
    <t>12.2.1</t>
  </si>
  <si>
    <t xml:space="preserve">трудоспособное население в трудоспособном возрасте</t>
  </si>
  <si>
    <t>12.2.2</t>
  </si>
  <si>
    <t xml:space="preserve">иностранные трудовые мигранты</t>
  </si>
  <si>
    <t>12.2.3</t>
  </si>
  <si>
    <t xml:space="preserve">численность лиц старше трудоспособного возраста и подростков, занятых в экономике, в том числе:</t>
  </si>
  <si>
    <t>12.2.3.1</t>
  </si>
  <si>
    <t xml:space="preserve">пенсионеры старше трудоспособного возраста</t>
  </si>
  <si>
    <t>12.2.3.2</t>
  </si>
  <si>
    <t xml:space="preserve">подростки моложе трудоспособного возраста</t>
  </si>
  <si>
    <t>12.3</t>
  </si>
  <si>
    <t xml:space="preserve">Численность занятых в экономике – всего, в том числе по разделам ОКВЭД:</t>
  </si>
  <si>
    <t>12.5</t>
  </si>
  <si>
    <t xml:space="preserve">Номинальная начисленная среднемесячная заработная плата работников организаций</t>
  </si>
  <si>
    <t>рублей</t>
  </si>
  <si>
    <t>12.6</t>
  </si>
  <si>
    <t xml:space="preserve">Темп роста номинальной начисленной среднемесячной заработной платы работников организаций</t>
  </si>
  <si>
    <t>12.7</t>
  </si>
  <si>
    <t xml:space="preserve"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</si>
  <si>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</si>
  <si>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 xml:space="preserve"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</si>
  <si>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</si>
  <si>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 xml:space="preserve">Реальная заработная плата работников организаций</t>
  </si>
  <si>
    <t>12.10</t>
  </si>
  <si>
    <t xml:space="preserve">Индекс производительности труда</t>
  </si>
  <si>
    <t xml:space="preserve">в % к предыдущему году</t>
  </si>
  <si>
    <t>12.11</t>
  </si>
  <si>
    <t xml:space="preserve">  </t>
  </si>
  <si>
    <t xml:space="preserve">% к раб. силе</t>
  </si>
  <si>
    <t>12.12</t>
  </si>
  <si>
    <t xml:space="preserve">Уровень зарегистрированной безработицы (на конец года)</t>
  </si>
  <si>
    <t>12.13</t>
  </si>
  <si>
    <t xml:space="preserve">Общая численность безработных (по методологии МОТ)</t>
  </si>
  <si>
    <t>12.14</t>
  </si>
  <si>
    <t xml:space="preserve">Численность безработных, зарегистрированных в государственных учреждениях службы занятости населения (на конец года)</t>
  </si>
  <si>
    <t>12.15</t>
  </si>
  <si>
    <t xml:space="preserve">Фонд заработной платы работников организаций</t>
  </si>
  <si>
    <t>12.16</t>
  </si>
  <si>
    <t xml:space="preserve">Темп роста фонда заработной платы работников организаций</t>
  </si>
  <si>
    <t>Примечание:</t>
  </si>
  <si>
    <t xml:space="preserve">* Используются фактические статистические данные, которые разрабатываются субъектами официального статистического учета.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</si>
</sst>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#,##0.00&quot;   &quot;;\-#,##0.00&quot;   &quot;"/>
    <numFmt numFmtId="167" formatCode="#,##0&quot;   &quot;;[Red]\-#,##0&quot;   &quot;"/>
    <numFmt numFmtId="168" formatCode="#,##0&quot;   &quot;;\-#,##0&quot;   &quot;"/>
  </numFmts>
  <fonts count="19">
    <font>
      <sz val="10.000000"/>
      <name val="Arial Cyr"/>
    </font>
    <font>
      <sz val="10.000000"/>
      <name val="Times New Roman"/>
    </font>
    <font>
      <sz val="10.000000"/>
      <color rgb="FFC9211E"/>
      <name val="Times New Roman"/>
    </font>
    <font>
      <sz val="8.000000"/>
      <name val="Times New Roman"/>
    </font>
    <font>
      <sz val="7.000000"/>
      <name val="Times New Roman"/>
    </font>
    <font>
      <sz val="7.000000"/>
      <color rgb="FFC9211E"/>
      <name val="Times New Roman"/>
    </font>
    <font>
      <sz val="6.000000"/>
      <name val="Times New Roman"/>
    </font>
    <font>
      <sz val="6.000000"/>
      <color rgb="FFC9211E"/>
      <name val="Times New Roman"/>
    </font>
    <font>
      <b/>
      <sz val="8.000000"/>
      <name val="Times New Roman"/>
    </font>
    <font>
      <b/>
      <sz val="6.000000"/>
      <name val="Times New Roman"/>
    </font>
    <font>
      <b/>
      <sz val="6.000000"/>
      <color rgb="FFC9211E"/>
      <name val="Times New Roman"/>
    </font>
    <font>
      <b/>
      <sz val="7.000000"/>
      <name val="Times New Roman"/>
    </font>
    <font>
      <sz val="6.500000"/>
      <name val="Times New Roman"/>
    </font>
    <font>
      <sz val="6.500000"/>
      <color indexed="64"/>
      <name val="Times New Roman"/>
    </font>
    <font>
      <b/>
      <sz val="6.500000"/>
      <name val="Times New Roman"/>
    </font>
    <font>
      <sz val="6.500000"/>
      <color rgb="FFC9211E"/>
      <name val="Times New Roman"/>
    </font>
    <font>
      <i/>
      <sz val="6.500000"/>
      <name val="Times New Roman"/>
    </font>
    <font>
      <sz val="6.500000"/>
      <color indexed="63"/>
      <name val="Times New Roman"/>
    </font>
    <font>
      <sz val="6.50000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/>
  </cellStyleXfs>
  <cellXfs count="83">
    <xf fontId="0" fillId="0" borderId="0" numFmtId="0" xfId="0"/>
    <xf fontId="6" fillId="0" borderId="0" numFmtId="0" xfId="0" applyFont="1" applyBorder="1" applyAlignment="1">
      <alignment horizontal="left" vertical="center"/>
    </xf>
    <xf fontId="14" fillId="0" borderId="5" numFmtId="0" xfId="0" applyFont="1" applyBorder="1" applyAlignment="1">
      <alignment horizontal="left" vertical="center"/>
    </xf>
    <xf fontId="13" fillId="0" borderId="2" numFmtId="0" xfId="0" applyFont="1" applyBorder="1" applyAlignment="1">
      <alignment horizontal="center" vertical="center"/>
    </xf>
    <xf fontId="12" fillId="0" borderId="2" numFmtId="0" xfId="0" applyFont="1" applyBorder="1" applyAlignment="1">
      <alignment horizontal="center" vertical="center"/>
    </xf>
    <xf fontId="11" fillId="0" borderId="0" numFmtId="0" xfId="0" applyFont="1" applyBorder="1" applyAlignment="1">
      <alignment horizontal="center" vertical="center"/>
    </xf>
    <xf fontId="8" fillId="0" borderId="0" numFmtId="0" xfId="0" applyFont="1" applyBorder="1" applyAlignment="1">
      <alignment horizontal="center" vertical="center" wrapText="1"/>
    </xf>
    <xf fontId="3" fillId="0" borderId="0" numFmtId="0" xfId="0" applyFont="1" applyBorder="1" applyAlignment="1">
      <alignment horizontal="right"/>
    </xf>
    <xf fontId="3" fillId="0" borderId="0" numFmtId="0" xfId="0" applyFont="1" applyBorder="1" applyAlignment="1" applyProtection="1">
      <alignment horizontal="right" wrapText="1"/>
      <protection locked="0"/>
    </xf>
    <xf fontId="1" fillId="0" borderId="0" numFmtId="49" xfId="0" applyNumberFormat="1" applyFont="1" applyAlignment="1">
      <alignment horizontal="center" vertical="center"/>
    </xf>
    <xf fontId="1" fillId="0" borderId="0" numFmtId="0" xfId="0" applyFont="1"/>
    <xf fontId="2" fillId="0" borderId="0" numFmtId="0" xfId="0" applyFont="1"/>
    <xf fontId="1" fillId="0" borderId="0" numFmtId="0" xfId="0" applyFont="1" applyAlignment="1">
      <alignment horizontal="right"/>
    </xf>
    <xf fontId="4" fillId="0" borderId="0" numFmtId="49" xfId="0" applyNumberFormat="1" applyFont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49" xfId="0" applyNumberFormat="1" applyFont="1" applyAlignment="1">
      <alignment horizontal="center" vertical="center"/>
    </xf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49" xfId="0" applyNumberFormat="1" applyFont="1" applyAlignment="1">
      <alignment horizontal="center" vertical="center"/>
    </xf>
    <xf fontId="9" fillId="0" borderId="0" numFmtId="0" xfId="0" applyFont="1" applyAlignment="1">
      <alignment horizontal="center" vertical="center"/>
    </xf>
    <xf fontId="10" fillId="0" borderId="0" numFmtId="0" xfId="0" applyFont="1" applyAlignment="1">
      <alignment horizontal="center" vertical="center"/>
    </xf>
    <xf fontId="9" fillId="0" borderId="0" numFmtId="0" xfId="0" applyFont="1" applyAlignment="1"/>
    <xf fontId="11" fillId="0" borderId="0" numFmtId="0" xfId="0" applyFont="1" applyAlignment="1"/>
    <xf fontId="12" fillId="0" borderId="1" numFmtId="49" xfId="0" applyNumberFormat="1" applyFont="1" applyBorder="1" applyAlignment="1">
      <alignment horizontal="center" vertical="center"/>
    </xf>
    <xf fontId="12" fillId="0" borderId="1" numFmtId="0" xfId="0" applyFont="1" applyBorder="1" applyAlignment="1">
      <alignment horizontal="center"/>
    </xf>
    <xf fontId="12" fillId="0" borderId="2" numFmtId="0" xfId="0" applyFont="1" applyBorder="1" applyAlignment="1">
      <alignment horizontal="center" vertical="center"/>
    </xf>
    <xf fontId="13" fillId="0" borderId="2" numFmtId="0" xfId="0" applyFont="1" applyBorder="1" applyAlignment="1">
      <alignment horizontal="center" vertical="center"/>
    </xf>
    <xf fontId="13" fillId="0" borderId="2" numFmtId="0" xfId="0" applyFont="1" applyBorder="1" applyAlignment="1">
      <alignment horizontal="center" vertical="center" wrapText="1"/>
    </xf>
    <xf fontId="12" fillId="0" borderId="3" numFmtId="49" xfId="0" applyNumberFormat="1" applyFont="1" applyBorder="1" applyAlignment="1">
      <alignment horizontal="center" vertical="center"/>
    </xf>
    <xf fontId="12" fillId="0" borderId="3" numFmtId="0" xfId="0" applyFont="1" applyBorder="1" applyAlignment="1">
      <alignment horizontal="center"/>
    </xf>
    <xf fontId="12" fillId="2" borderId="2" numFmtId="0" xfId="0" applyFont="1" applyFill="1" applyBorder="1" applyAlignment="1">
      <alignment horizontal="center" vertical="center"/>
    </xf>
    <xf fontId="12" fillId="0" borderId="4" numFmtId="49" xfId="0" applyNumberFormat="1" applyFont="1" applyBorder="1" applyAlignment="1">
      <alignment horizontal="center" vertical="center"/>
    </xf>
    <xf fontId="12" fillId="0" borderId="4" numFmtId="0" xfId="0" applyFont="1" applyBorder="1" applyAlignment="1">
      <alignment horizontal="center"/>
    </xf>
    <xf fontId="12" fillId="0" borderId="2" numFmtId="49" xfId="0" applyNumberFormat="1" applyFont="1" applyBorder="1" applyAlignment="1">
      <alignment horizontal="center" vertical="center"/>
    </xf>
    <xf fontId="14" fillId="0" borderId="2" numFmtId="0" xfId="0" applyFont="1" applyBorder="1" applyAlignment="1">
      <alignment vertical="center"/>
    </xf>
    <xf fontId="15" fillId="0" borderId="2" numFmtId="0" xfId="0" applyFont="1" applyBorder="1" applyAlignment="1">
      <alignment horizontal="center" vertical="center"/>
    </xf>
    <xf fontId="12" fillId="0" borderId="2" numFmtId="0" xfId="0" applyFont="1" applyBorder="1" applyAlignment="1">
      <alignment vertical="center"/>
    </xf>
    <xf fontId="13" fillId="2" borderId="2" numFmtId="0" xfId="0" applyFont="1" applyFill="1" applyBorder="1" applyAlignment="1">
      <alignment horizontal="center" vertical="center"/>
    </xf>
    <xf fontId="12" fillId="0" borderId="2" numFmtId="0" xfId="0" applyFont="1" applyBorder="1" applyAlignment="1">
      <alignment vertical="center" wrapText="1"/>
    </xf>
    <xf fontId="12" fillId="0" borderId="2" numFmtId="164" xfId="0" applyNumberFormat="1" applyFont="1" applyBorder="1" applyAlignment="1">
      <alignment horizontal="center" vertical="center"/>
    </xf>
    <xf fontId="12" fillId="0" borderId="0" numFmtId="0" xfId="0" applyFont="1"/>
    <xf fontId="12" fillId="0" borderId="2" numFmtId="0" xfId="0" applyFont="1" applyBorder="1" applyAlignment="1">
      <alignment horizontal="center" vertical="center" wrapText="1"/>
    </xf>
    <xf fontId="12" fillId="0" borderId="2" numFmtId="2" xfId="0" applyNumberFormat="1" applyFont="1" applyBorder="1" applyAlignment="1">
      <alignment horizontal="center" vertical="center"/>
    </xf>
    <xf fontId="12" fillId="0" borderId="2" numFmtId="4" xfId="0" applyNumberFormat="1" applyFont="1" applyBorder="1" applyAlignment="1" applyProtection="1">
      <alignment horizontal="center" vertical="center" wrapText="1"/>
      <protection locked="0"/>
    </xf>
    <xf fontId="13" fillId="0" borderId="2" numFmtId="4" xfId="0" applyNumberFormat="1" applyFont="1" applyBorder="1" applyAlignment="1" applyProtection="1">
      <alignment horizontal="center" vertical="center" wrapText="1"/>
      <protection locked="0"/>
    </xf>
    <xf fontId="16" fillId="0" borderId="2" numFmtId="0" xfId="0" applyFont="1" applyBorder="1" applyAlignment="1">
      <alignment vertical="center"/>
    </xf>
    <xf fontId="16" fillId="0" borderId="2" numFmtId="0" xfId="0" applyFont="1" applyBorder="1" applyAlignment="1">
      <alignment vertical="center" wrapText="1"/>
    </xf>
    <xf fontId="12" fillId="0" borderId="2" numFmtId="165" xfId="0" applyNumberFormat="1" applyFont="1" applyBorder="1" applyAlignment="1">
      <alignment horizontal="center" vertical="center"/>
    </xf>
    <xf fontId="13" fillId="0" borderId="2" numFmtId="2" xfId="0" applyNumberFormat="1" applyFont="1" applyBorder="1" applyAlignment="1">
      <alignment horizontal="center" vertical="center"/>
    </xf>
    <xf fontId="12" fillId="0" borderId="2" numFmtId="166" xfId="0" applyNumberFormat="1" applyFont="1" applyBorder="1" applyAlignment="1">
      <alignment horizontal="center" vertical="center"/>
    </xf>
    <xf fontId="12" fillId="0" borderId="2" numFmtId="4" xfId="0" applyNumberFormat="1" applyFont="1" applyBorder="1" applyAlignment="1">
      <alignment horizontal="center" vertical="center"/>
    </xf>
    <xf fontId="14" fillId="0" borderId="2" numFmtId="0" xfId="0" applyFont="1" applyBorder="1" applyAlignment="1">
      <alignment vertical="center" wrapText="1"/>
    </xf>
    <xf fontId="12" fillId="2" borderId="2" numFmtId="49" xfId="0" applyNumberFormat="1" applyFont="1" applyFill="1" applyBorder="1" applyAlignment="1">
      <alignment horizontal="center" vertical="center"/>
    </xf>
    <xf fontId="12" fillId="2" borderId="2" numFmtId="4" xfId="0" applyNumberFormat="1" applyFont="1" applyFill="1" applyBorder="1" applyAlignment="1" applyProtection="1">
      <alignment horizontal="center" vertical="center" wrapText="1"/>
      <protection locked="0"/>
    </xf>
    <xf fontId="13" fillId="2" borderId="2" numFmtId="4" xfId="0" applyNumberFormat="1" applyFont="1" applyFill="1" applyBorder="1" applyAlignment="1" applyProtection="1">
      <alignment horizontal="center" vertical="center" wrapText="1"/>
      <protection locked="0"/>
    </xf>
    <xf fontId="16" fillId="2" borderId="2" numFmtId="0" xfId="0" applyFont="1" applyFill="1" applyBorder="1" applyAlignment="1">
      <alignment vertical="center" wrapText="1"/>
    </xf>
    <xf fontId="12" fillId="2" borderId="2" numFmtId="0" xfId="0" applyFont="1" applyFill="1" applyBorder="1" applyAlignment="1">
      <alignment vertical="center"/>
    </xf>
    <xf fontId="17" fillId="2" borderId="2" numFmtId="0" xfId="0" applyFont="1" applyFill="1" applyBorder="1" applyAlignment="1">
      <alignment horizontal="center" vertical="center"/>
    </xf>
    <xf fontId="12" fillId="2" borderId="2" numFmtId="0" xfId="0" applyFont="1" applyFill="1" applyBorder="1" applyAlignment="1">
      <alignment horizontal="left" indent="1" vertical="center"/>
    </xf>
    <xf fontId="12" fillId="2" borderId="2" numFmtId="0" xfId="0" applyFont="1" applyFill="1" applyBorder="1" applyAlignment="1">
      <alignment horizontal="left" indent="15" vertical="center"/>
    </xf>
    <xf fontId="12" fillId="2" borderId="2" numFmtId="165" xfId="0" applyNumberFormat="1" applyFont="1" applyFill="1" applyBorder="1" applyAlignment="1">
      <alignment horizontal="center" vertical="center"/>
    </xf>
    <xf fontId="17" fillId="2" borderId="2" numFmtId="165" xfId="0" applyNumberFormat="1" applyFont="1" applyFill="1" applyBorder="1" applyAlignment="1">
      <alignment horizontal="center" vertical="center"/>
    </xf>
    <xf fontId="14" fillId="2" borderId="2" numFmtId="0" xfId="0" applyFont="1" applyFill="1" applyBorder="1" applyAlignment="1">
      <alignment vertical="center" wrapText="1"/>
    </xf>
    <xf fontId="18" fillId="2" borderId="2" numFmtId="0" xfId="0" applyFont="1" applyFill="1" applyBorder="1" applyAlignment="1">
      <alignment horizontal="center" vertical="center"/>
    </xf>
    <xf fontId="16" fillId="2" borderId="2" numFmtId="0" xfId="0" applyFont="1" applyFill="1" applyBorder="1" applyAlignment="1">
      <alignment vertical="center"/>
    </xf>
    <xf fontId="12" fillId="2" borderId="1" numFmtId="0" xfId="0" applyFont="1" applyFill="1" applyBorder="1" applyAlignment="1">
      <alignment horizontal="left" indent="1" vertical="center" wrapText="1"/>
    </xf>
    <xf fontId="12" fillId="2" borderId="1" numFmtId="0" xfId="0" applyFont="1" applyFill="1" applyBorder="1" applyAlignment="1">
      <alignment horizontal="center" vertical="center"/>
    </xf>
    <xf fontId="14" fillId="2" borderId="2" numFmtId="0" xfId="0" applyFont="1" applyFill="1" applyBorder="1" applyAlignment="1">
      <alignment vertical="center"/>
    </xf>
    <xf fontId="12" fillId="2" borderId="2" numFmtId="0" xfId="0" applyFont="1" applyFill="1" applyBorder="1" applyAlignment="1">
      <alignment vertical="center" wrapText="1"/>
    </xf>
    <xf fontId="12" fillId="2" borderId="2" numFmtId="2" xfId="0" applyNumberFormat="1" applyFont="1" applyFill="1" applyBorder="1" applyAlignment="1">
      <alignment horizontal="center" vertical="center"/>
    </xf>
    <xf fontId="12" fillId="0" borderId="2" numFmtId="0" xfId="0" applyFont="1" applyBorder="1" applyAlignment="1">
      <alignment horizontal="justify" vertical="center" wrapText="1"/>
    </xf>
    <xf fontId="18" fillId="0" borderId="2" numFmtId="0" xfId="0" applyFont="1" applyBorder="1" applyAlignment="1">
      <alignment horizontal="center" vertical="center"/>
    </xf>
    <xf fontId="12" fillId="0" borderId="2" numFmtId="0" xfId="0" applyFont="1" applyBorder="1" applyAlignment="1">
      <alignment horizontal="left" indent="1" vertical="center"/>
    </xf>
    <xf fontId="12" fillId="0" borderId="2" numFmtId="49" xfId="0" applyNumberFormat="1" applyFont="1" applyBorder="1" applyAlignment="1">
      <alignment horizontal="center" vertical="center" wrapText="1"/>
    </xf>
    <xf fontId="12" fillId="0" borderId="2" numFmtId="0" xfId="0" applyFont="1" applyBorder="1" applyAlignment="1">
      <alignment horizontal="left" indent="1" vertical="center" wrapText="1"/>
    </xf>
    <xf fontId="12" fillId="0" borderId="2" numFmtId="0" xfId="0" applyFont="1" applyBorder="1" applyAlignment="1">
      <alignment horizontal="left" indent="15" vertical="center"/>
    </xf>
    <xf fontId="18" fillId="0" borderId="2" numFmtId="0" xfId="0" applyFont="1" applyBorder="1" applyAlignment="1">
      <alignment vertical="center"/>
    </xf>
    <xf fontId="17" fillId="0" borderId="2" numFmtId="164" xfId="0" applyNumberFormat="1" applyFont="1" applyBorder="1" applyAlignment="1">
      <alignment horizontal="center" vertical="center"/>
    </xf>
    <xf fontId="12" fillId="0" borderId="2" numFmtId="167" xfId="0" applyNumberFormat="1" applyFont="1" applyBorder="1" applyAlignment="1">
      <alignment horizontal="center" vertical="center"/>
    </xf>
    <xf fontId="12" fillId="0" borderId="2" numFmtId="168" xfId="0" applyNumberFormat="1" applyFont="1" applyBorder="1" applyAlignment="1">
      <alignment horizontal="center" vertical="center"/>
    </xf>
    <xf fontId="17" fillId="0" borderId="2" numFmtId="16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view="pageBreakPreview" zoomScale="175" zoomScaleNormal="200" zoomScalePageLayoutView="175" workbookViewId="0">
      <pane ySplit="14" topLeftCell="A126" activePane="bottomLeft" state="frozen"/>
      <selection activeCell="C1" sqref="C1"/>
      <selection pane="bottomLeft" activeCell="J2" sqref="J2:L2"/>
    </sheetView>
  </sheetViews>
  <sheetFormatPr defaultColWidth="9.140625" defaultRowHeight="12.75"/>
  <cols>
    <col customWidth="1" min="1" max="1" style="9" width="7.28515625"/>
    <col customWidth="1" min="2" max="2" style="10" width="43.85546875"/>
    <col customWidth="1" min="3" max="3" style="10" width="14.5703125"/>
    <col customWidth="1" min="4" max="4" style="10" width="7"/>
    <col customWidth="1" min="5" max="5" style="11" width="5.7109375"/>
    <col customWidth="1" min="6" max="6" style="11" width="6.7109375"/>
    <col customWidth="1" min="7" max="7" style="10" width="9.7109375"/>
    <col customWidth="1" min="8" max="8" style="10" width="7"/>
    <col customWidth="1" min="9" max="9" style="10" width="9.7109375"/>
    <col customWidth="1" min="10" max="10" style="10" width="7"/>
    <col customWidth="1" min="11" max="11" style="10" width="9.7109375"/>
    <col customWidth="1" min="12" max="12" style="10" width="12.85546875"/>
    <col min="13" max="1024" style="10" width="9.140625"/>
  </cols>
  <sheetData>
    <row r="2" ht="36.75" customHeight="1">
      <c r="J2" s="8" t="s">
        <v>0</v>
      </c>
      <c r="K2" s="8"/>
      <c r="L2" s="8"/>
    </row>
    <row r="3">
      <c r="I3" s="12"/>
      <c r="J3" s="7"/>
      <c r="K3" s="7"/>
      <c r="L3" s="7"/>
    </row>
    <row r="4">
      <c r="I4" s="7"/>
      <c r="J4" s="7"/>
      <c r="K4" s="7"/>
      <c r="L4" s="7"/>
    </row>
    <row r="5" s="14" customFormat="1" ht="12.75" customHeight="1">
      <c r="A5" s="13"/>
      <c r="E5" s="15"/>
      <c r="F5" s="15"/>
      <c r="I5" s="7"/>
      <c r="J5" s="7"/>
      <c r="K5" s="7"/>
      <c r="L5" s="7"/>
    </row>
    <row r="6" s="17" customFormat="1" ht="15.75" customHeight="1">
      <c r="A6" s="16"/>
      <c r="E6" s="18"/>
      <c r="F6" s="18"/>
    </row>
    <row r="7" s="19" customFormat="1" ht="24.75" customHeight="1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23" customFormat="1" ht="6" customHeight="1">
      <c r="A8" s="20"/>
      <c r="B8" s="21"/>
      <c r="C8" s="21"/>
      <c r="D8" s="21"/>
      <c r="E8" s="22"/>
      <c r="F8" s="22"/>
      <c r="G8" s="21"/>
      <c r="H8" s="21"/>
      <c r="I8" s="21"/>
      <c r="J8" s="21"/>
      <c r="K8" s="21"/>
      <c r="L8" s="21"/>
    </row>
    <row r="9" s="24" customFormat="1" ht="8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="17" customFormat="1" ht="13.699999999999999" customHeight="1">
      <c r="A10" s="16"/>
      <c r="E10" s="18"/>
      <c r="F10" s="18"/>
      <c r="J10" s="10"/>
    </row>
    <row r="11" s="14" customFormat="1" ht="21" customHeight="1">
      <c r="A11" s="25"/>
      <c r="B11" s="26"/>
      <c r="C11" s="26"/>
      <c r="D11" s="27" t="s">
        <v>2</v>
      </c>
      <c r="E11" s="28" t="s">
        <v>2</v>
      </c>
      <c r="F11" s="29" t="s">
        <v>3</v>
      </c>
      <c r="G11" s="4" t="s">
        <v>4</v>
      </c>
      <c r="H11" s="4"/>
      <c r="I11" s="4"/>
      <c r="J11" s="4"/>
      <c r="K11" s="4"/>
      <c r="L11" s="4"/>
    </row>
    <row r="12" s="14" customFormat="1" ht="10.5">
      <c r="A12" s="30"/>
      <c r="B12" s="31" t="s">
        <v>5</v>
      </c>
      <c r="C12" s="31" t="s">
        <v>6</v>
      </c>
      <c r="D12" s="4">
        <v>2022</v>
      </c>
      <c r="E12" s="3">
        <v>2023</v>
      </c>
      <c r="F12" s="3">
        <v>2024</v>
      </c>
      <c r="G12" s="4">
        <v>2025</v>
      </c>
      <c r="H12" s="4"/>
      <c r="I12" s="4">
        <v>2026</v>
      </c>
      <c r="J12" s="4"/>
      <c r="K12" s="4">
        <v>2027</v>
      </c>
      <c r="L12" s="4"/>
    </row>
    <row r="13" s="14" customFormat="1" ht="12" customHeight="1">
      <c r="A13" s="30"/>
      <c r="B13" s="31"/>
      <c r="C13" s="31"/>
      <c r="D13" s="4"/>
      <c r="E13" s="3"/>
      <c r="F13" s="3"/>
      <c r="G13" s="27" t="s">
        <v>7</v>
      </c>
      <c r="H13" s="32" t="s">
        <v>8</v>
      </c>
      <c r="I13" s="32" t="s">
        <v>7</v>
      </c>
      <c r="J13" s="32" t="s">
        <v>8</v>
      </c>
      <c r="K13" s="32" t="s">
        <v>7</v>
      </c>
      <c r="L13" s="32" t="s">
        <v>8</v>
      </c>
    </row>
    <row r="14" s="14" customFormat="1" ht="34.700000000000003" customHeight="1">
      <c r="A14" s="33"/>
      <c r="B14" s="34"/>
      <c r="C14" s="34"/>
      <c r="D14" s="4"/>
      <c r="E14" s="3"/>
      <c r="F14" s="3"/>
      <c r="G14" s="27" t="s">
        <v>9</v>
      </c>
      <c r="H14" s="32" t="s">
        <v>10</v>
      </c>
      <c r="I14" s="32" t="s">
        <v>9</v>
      </c>
      <c r="J14" s="32" t="s">
        <v>10</v>
      </c>
      <c r="K14" s="32" t="s">
        <v>9</v>
      </c>
      <c r="L14" s="32" t="s">
        <v>10</v>
      </c>
    </row>
    <row r="15" s="14" customFormat="1" ht="10.5">
      <c r="A15" s="35"/>
      <c r="B15" s="36" t="s">
        <v>11</v>
      </c>
      <c r="C15" s="27"/>
      <c r="D15" s="27"/>
      <c r="E15" s="37"/>
      <c r="F15" s="37"/>
      <c r="G15" s="27"/>
      <c r="H15" s="32"/>
      <c r="I15" s="32"/>
      <c r="J15" s="32"/>
      <c r="K15" s="32"/>
      <c r="L15" s="32"/>
    </row>
    <row r="16" s="14" customFormat="1" ht="10.5">
      <c r="A16" s="35" t="s">
        <v>12</v>
      </c>
      <c r="B16" s="38" t="s">
        <v>13</v>
      </c>
      <c r="C16" s="27" t="s">
        <v>14</v>
      </c>
      <c r="D16" s="27">
        <v>12.492000000000001</v>
      </c>
      <c r="E16" s="27">
        <v>12.15</v>
      </c>
      <c r="F16" s="27">
        <v>11.848000000000001</v>
      </c>
      <c r="G16" s="27">
        <v>11.949999999999999</v>
      </c>
      <c r="H16" s="32">
        <v>12.050000000000001</v>
      </c>
      <c r="I16" s="32">
        <v>12.1</v>
      </c>
      <c r="J16" s="39">
        <v>12.166</v>
      </c>
      <c r="K16" s="32">
        <v>12.167999999999999</v>
      </c>
      <c r="L16" s="39">
        <v>12.172000000000001</v>
      </c>
    </row>
    <row r="17" s="14" customFormat="1" ht="10.5">
      <c r="A17" s="35" t="s">
        <v>15</v>
      </c>
      <c r="B17" s="38" t="s">
        <v>16</v>
      </c>
      <c r="C17" s="27" t="s">
        <v>14</v>
      </c>
      <c r="D17" s="27">
        <v>12.492000000000001</v>
      </c>
      <c r="E17" s="27">
        <v>12.15</v>
      </c>
      <c r="F17" s="27">
        <v>11.848000000000001</v>
      </c>
      <c r="G17" s="27">
        <v>11.949999999999999</v>
      </c>
      <c r="H17" s="32">
        <v>12.050000000000001</v>
      </c>
      <c r="I17" s="32">
        <v>12.1</v>
      </c>
      <c r="J17" s="39">
        <v>12.166</v>
      </c>
      <c r="K17" s="32">
        <v>12.167999999999999</v>
      </c>
      <c r="L17" s="39">
        <v>12.172000000000001</v>
      </c>
    </row>
    <row r="18" s="42" customFormat="1" ht="21">
      <c r="A18" s="35" t="s">
        <v>17</v>
      </c>
      <c r="B18" s="40" t="s">
        <v>18</v>
      </c>
      <c r="C18" s="27" t="s">
        <v>14</v>
      </c>
      <c r="D18" s="41">
        <v>7.5250000000000004</v>
      </c>
      <c r="E18" s="41">
        <v>7.5350000000000001</v>
      </c>
      <c r="F18" s="41">
        <v>7.1479999999999997</v>
      </c>
      <c r="G18" s="27">
        <v>7.5350000000000001</v>
      </c>
      <c r="H18" s="32">
        <v>7.5350000000000001</v>
      </c>
      <c r="I18" s="32">
        <v>7.5599999999999996</v>
      </c>
      <c r="J18" s="39">
        <v>7.5650000000000004</v>
      </c>
      <c r="K18" s="32">
        <v>7.5599999999999996</v>
      </c>
      <c r="L18" s="39">
        <v>7.5650000000000004</v>
      </c>
    </row>
    <row r="19" s="14" customFormat="1" ht="21">
      <c r="A19" s="35" t="s">
        <v>19</v>
      </c>
      <c r="B19" s="40" t="s">
        <v>20</v>
      </c>
      <c r="C19" s="27" t="s">
        <v>14</v>
      </c>
      <c r="D19" s="27">
        <v>3.1549999999999998</v>
      </c>
      <c r="E19" s="27">
        <v>2.8530000000000002</v>
      </c>
      <c r="F19" s="27">
        <v>3.3119999999999998</v>
      </c>
      <c r="G19" s="27">
        <v>2.8599999999999999</v>
      </c>
      <c r="H19" s="27">
        <v>2.863</v>
      </c>
      <c r="I19" s="27">
        <v>0.2863</v>
      </c>
      <c r="J19" s="28">
        <v>2.8660000000000001</v>
      </c>
      <c r="K19" s="27">
        <v>2.8660000000000001</v>
      </c>
      <c r="L19" s="39">
        <v>2.8690000000000002</v>
      </c>
    </row>
    <row r="20" s="14" customFormat="1" ht="10.5">
      <c r="A20" s="35" t="s">
        <v>21</v>
      </c>
      <c r="B20" s="38" t="s">
        <v>22</v>
      </c>
      <c r="C20" s="27" t="s">
        <v>14</v>
      </c>
      <c r="D20" s="27">
        <v>-0.121</v>
      </c>
      <c r="E20" s="27">
        <v>-0.13200000000000001</v>
      </c>
      <c r="F20" s="27">
        <v>-84</v>
      </c>
      <c r="G20" s="27">
        <v>-0.125</v>
      </c>
      <c r="H20" s="27">
        <v>-0.125</v>
      </c>
      <c r="I20" s="27">
        <v>-0.124</v>
      </c>
      <c r="J20" s="27">
        <v>-0.124</v>
      </c>
      <c r="K20" s="27">
        <v>-0.124</v>
      </c>
      <c r="L20" s="32">
        <v>-0.124</v>
      </c>
    </row>
    <row r="21" s="14" customFormat="1" ht="10.5">
      <c r="A21" s="35"/>
      <c r="B21" s="36" t="s">
        <v>23</v>
      </c>
      <c r="C21" s="27"/>
      <c r="D21" s="27"/>
      <c r="E21" s="27"/>
      <c r="F21" s="27"/>
      <c r="G21" s="27"/>
      <c r="H21" s="27"/>
      <c r="I21" s="27"/>
      <c r="J21" s="27"/>
      <c r="K21" s="27"/>
      <c r="L21" s="32"/>
    </row>
    <row r="22" s="14" customFormat="1" ht="21">
      <c r="A22" s="35" t="s">
        <v>24</v>
      </c>
      <c r="B22" s="40" t="s">
        <v>25</v>
      </c>
      <c r="C22" s="27" t="s">
        <v>26</v>
      </c>
      <c r="D22" s="27">
        <v>303</v>
      </c>
      <c r="E22" s="27">
        <v>392</v>
      </c>
      <c r="F22" s="27">
        <v>407</v>
      </c>
      <c r="G22" s="27">
        <v>418.512</v>
      </c>
      <c r="H22" s="27">
        <v>419.54399999999998</v>
      </c>
      <c r="I22" s="27">
        <v>424.55200000000002</v>
      </c>
      <c r="J22" s="28">
        <v>430.39999999999998</v>
      </c>
      <c r="K22" s="27">
        <v>430</v>
      </c>
      <c r="L22" s="39">
        <v>436</v>
      </c>
    </row>
    <row r="23" s="14" customFormat="1" ht="21">
      <c r="A23" s="35" t="s">
        <v>27</v>
      </c>
      <c r="B23" s="38" t="s">
        <v>28</v>
      </c>
      <c r="C23" s="43" t="s">
        <v>29</v>
      </c>
      <c r="D23" s="44">
        <v>101.8</v>
      </c>
      <c r="E23" s="44">
        <v>103.5</v>
      </c>
      <c r="F23" s="44">
        <v>102.5</v>
      </c>
      <c r="G23" s="45">
        <v>100.3</v>
      </c>
      <c r="H23" s="45">
        <v>102.3</v>
      </c>
      <c r="I23" s="45">
        <v>102.09999999999999</v>
      </c>
      <c r="J23" s="46">
        <v>102.3</v>
      </c>
      <c r="K23" s="45">
        <v>101.7</v>
      </c>
      <c r="L23" s="46">
        <v>102.5</v>
      </c>
    </row>
    <row r="24" s="14" customFormat="1" ht="10.5">
      <c r="A24" s="35"/>
      <c r="B24" s="38" t="s">
        <v>30</v>
      </c>
      <c r="C24" s="43"/>
      <c r="D24" s="27">
        <v>103.90000000000001</v>
      </c>
      <c r="E24" s="27">
        <v>105.3</v>
      </c>
      <c r="F24" s="27">
        <v>109.8</v>
      </c>
      <c r="G24" s="27">
        <v>104.5</v>
      </c>
      <c r="H24" s="27">
        <v>104.7</v>
      </c>
      <c r="I24" s="27">
        <v>103.2</v>
      </c>
      <c r="J24" s="28">
        <v>103.5</v>
      </c>
      <c r="K24" s="27">
        <v>103.2</v>
      </c>
      <c r="L24" s="28">
        <v>103.3</v>
      </c>
    </row>
    <row r="25" s="14" customFormat="1" ht="21">
      <c r="A25" s="35" t="s">
        <v>31</v>
      </c>
      <c r="B25" s="47" t="s">
        <v>32</v>
      </c>
      <c r="C25" s="43" t="s">
        <v>29</v>
      </c>
      <c r="D25" s="44">
        <v>98.700000000000003</v>
      </c>
      <c r="E25" s="44">
        <v>103.7</v>
      </c>
      <c r="F25" s="44">
        <v>109.5</v>
      </c>
      <c r="G25" s="44">
        <v>104.40000000000001</v>
      </c>
      <c r="H25" s="44">
        <v>104.59999999999999</v>
      </c>
      <c r="I25" s="44">
        <v>103.7</v>
      </c>
      <c r="J25" s="44">
        <v>103.8</v>
      </c>
      <c r="K25" s="44">
        <v>103.5</v>
      </c>
      <c r="L25" s="44">
        <v>103.59999999999999</v>
      </c>
    </row>
    <row r="26" s="14" customFormat="1" ht="21">
      <c r="A26" s="35" t="s">
        <v>33</v>
      </c>
      <c r="B26" s="38" t="s">
        <v>34</v>
      </c>
      <c r="C26" s="43" t="s">
        <v>29</v>
      </c>
      <c r="D26" s="44">
        <v>101.59999999999999</v>
      </c>
      <c r="E26" s="44">
        <v>104.8</v>
      </c>
      <c r="F26" s="44">
        <v>106.59999999999999</v>
      </c>
      <c r="G26" s="44">
        <v>104.7</v>
      </c>
      <c r="H26" s="44">
        <v>103</v>
      </c>
      <c r="I26" s="44">
        <v>103.90000000000001</v>
      </c>
      <c r="J26" s="44">
        <v>103</v>
      </c>
      <c r="K26" s="44">
        <v>103.40000000000001</v>
      </c>
      <c r="L26" s="44">
        <v>102.90000000000001</v>
      </c>
    </row>
    <row r="27" s="14" customFormat="1" ht="21">
      <c r="A27" s="35" t="s">
        <v>35</v>
      </c>
      <c r="B27" s="48" t="s">
        <v>36</v>
      </c>
      <c r="C27" s="43" t="s">
        <v>29</v>
      </c>
      <c r="D27" s="49">
        <v>100.09999999999999</v>
      </c>
      <c r="E27" s="49">
        <v>110.7</v>
      </c>
      <c r="F27" s="49">
        <v>105.8</v>
      </c>
      <c r="G27" s="49">
        <v>105.7</v>
      </c>
      <c r="H27" s="49">
        <v>105.5</v>
      </c>
      <c r="I27" s="49">
        <v>104</v>
      </c>
      <c r="J27" s="49">
        <v>103.7</v>
      </c>
      <c r="K27" s="49">
        <v>104</v>
      </c>
      <c r="L27" s="49">
        <v>103.8</v>
      </c>
    </row>
    <row r="28" s="14" customFormat="1" ht="21">
      <c r="A28" s="35" t="s">
        <v>37</v>
      </c>
      <c r="B28" s="48" t="s">
        <v>38</v>
      </c>
      <c r="C28" s="43" t="s">
        <v>29</v>
      </c>
      <c r="D28" s="49">
        <v>93.900000000000006</v>
      </c>
      <c r="E28" s="49">
        <v>114.40000000000001</v>
      </c>
      <c r="F28" s="49">
        <v>106.7</v>
      </c>
      <c r="G28" s="49">
        <v>107.3</v>
      </c>
      <c r="H28" s="49">
        <v>107.3</v>
      </c>
      <c r="I28" s="49">
        <v>103.90000000000001</v>
      </c>
      <c r="J28" s="49">
        <v>103.90000000000001</v>
      </c>
      <c r="K28" s="49">
        <v>103.90000000000001</v>
      </c>
      <c r="L28" s="49">
        <v>103.90000000000001</v>
      </c>
    </row>
    <row r="29" s="14" customFormat="1" ht="10.5">
      <c r="A29" s="35"/>
      <c r="B29" s="36" t="s">
        <v>39</v>
      </c>
      <c r="C29" s="43"/>
      <c r="D29" s="27"/>
      <c r="E29" s="27"/>
      <c r="F29" s="27"/>
      <c r="G29" s="27"/>
      <c r="H29" s="27"/>
      <c r="I29" s="27"/>
      <c r="J29" s="27"/>
      <c r="K29" s="27"/>
      <c r="L29" s="27"/>
    </row>
    <row r="30" s="14" customFormat="1" ht="10.5">
      <c r="A30" s="35" t="s">
        <v>40</v>
      </c>
      <c r="B30" s="38" t="s">
        <v>41</v>
      </c>
      <c r="C30" s="27" t="s">
        <v>26</v>
      </c>
      <c r="D30" s="27">
        <v>288.76100000000002</v>
      </c>
      <c r="E30" s="28">
        <v>291.93700000000001</v>
      </c>
      <c r="F30" s="28">
        <v>318.50299999999999</v>
      </c>
      <c r="G30" s="28">
        <v>318.50299999999999</v>
      </c>
      <c r="H30" s="28">
        <v>318.50299999999999</v>
      </c>
      <c r="I30" s="28">
        <v>318.50299999999999</v>
      </c>
      <c r="J30" s="28">
        <v>318.50299999999999</v>
      </c>
      <c r="K30" s="28">
        <v>318.50299999999999</v>
      </c>
      <c r="L30" s="28">
        <v>318.50299999999999</v>
      </c>
    </row>
    <row r="31" s="14" customFormat="1" ht="21">
      <c r="A31" s="35" t="s">
        <v>42</v>
      </c>
      <c r="B31" s="38" t="s">
        <v>43</v>
      </c>
      <c r="C31" s="43" t="s">
        <v>29</v>
      </c>
      <c r="D31" s="50">
        <v>96.599999999999994</v>
      </c>
      <c r="E31" s="50">
        <v>97.700000000000003</v>
      </c>
      <c r="F31" s="50">
        <v>109.09999999999999</v>
      </c>
      <c r="G31" s="46">
        <v>104.8</v>
      </c>
      <c r="H31" s="46">
        <v>104.8</v>
      </c>
      <c r="I31" s="46">
        <v>103.90000000000001</v>
      </c>
      <c r="J31" s="46">
        <v>103.90000000000001</v>
      </c>
      <c r="K31" s="46">
        <v>103.8</v>
      </c>
      <c r="L31" s="46">
        <v>103.8</v>
      </c>
    </row>
    <row r="32" s="14" customFormat="1" ht="10.5">
      <c r="A32" s="35"/>
      <c r="B32" s="38" t="s">
        <v>30</v>
      </c>
      <c r="C32" s="43"/>
      <c r="D32" s="27">
        <v>103.8</v>
      </c>
      <c r="E32" s="27">
        <v>105</v>
      </c>
      <c r="F32" s="27">
        <v>107</v>
      </c>
      <c r="G32" s="27">
        <v>104.59999999999999</v>
      </c>
      <c r="H32" s="27">
        <v>104.59999999999999</v>
      </c>
      <c r="I32" s="27">
        <v>104.2</v>
      </c>
      <c r="J32" s="27">
        <v>103.8</v>
      </c>
      <c r="K32" s="27">
        <v>104.09999999999999</v>
      </c>
      <c r="L32" s="27">
        <v>103.90000000000001</v>
      </c>
    </row>
    <row r="33" s="14" customFormat="1" ht="10.5">
      <c r="A33" s="35" t="s">
        <v>44</v>
      </c>
      <c r="B33" s="38" t="s">
        <v>45</v>
      </c>
      <c r="C33" s="27" t="s">
        <v>26</v>
      </c>
      <c r="D33" s="28">
        <v>200.363</v>
      </c>
      <c r="E33" s="28">
        <v>220.399</v>
      </c>
      <c r="F33" s="28">
        <v>220.399</v>
      </c>
      <c r="G33" s="28">
        <v>220.399</v>
      </c>
      <c r="H33" s="28">
        <v>220.399</v>
      </c>
      <c r="I33" s="28">
        <v>220.399</v>
      </c>
      <c r="J33" s="28">
        <v>220.399</v>
      </c>
      <c r="K33" s="28">
        <v>220.399</v>
      </c>
      <c r="L33" s="28">
        <v>220.399</v>
      </c>
    </row>
    <row r="34" s="14" customFormat="1" ht="21">
      <c r="A34" s="35" t="s">
        <v>46</v>
      </c>
      <c r="B34" s="38" t="s">
        <v>47</v>
      </c>
      <c r="C34" s="29" t="s">
        <v>29</v>
      </c>
      <c r="D34" s="50">
        <v>102.89</v>
      </c>
      <c r="E34" s="50">
        <v>92.099999999999994</v>
      </c>
      <c r="F34" s="50">
        <v>110.7</v>
      </c>
      <c r="G34" s="46">
        <v>105</v>
      </c>
      <c r="H34" s="46">
        <v>105</v>
      </c>
      <c r="I34" s="46">
        <v>103.90000000000001</v>
      </c>
      <c r="J34" s="46">
        <v>103.90000000000001</v>
      </c>
      <c r="K34" s="46">
        <v>103.7</v>
      </c>
      <c r="L34" s="46">
        <v>103.7</v>
      </c>
    </row>
    <row r="35" s="14" customFormat="1" ht="10.5">
      <c r="A35" s="35"/>
      <c r="B35" s="38" t="s">
        <v>30</v>
      </c>
      <c r="C35" s="43"/>
      <c r="D35" s="27">
        <v>102.90000000000001</v>
      </c>
      <c r="E35" s="27">
        <v>104.54600000000001</v>
      </c>
      <c r="F35" s="27">
        <v>106.637</v>
      </c>
      <c r="G35" s="27">
        <v>106.637</v>
      </c>
      <c r="H35" s="27">
        <v>106.637</v>
      </c>
      <c r="I35" s="27">
        <v>106.637</v>
      </c>
      <c r="J35" s="27">
        <v>106.637</v>
      </c>
      <c r="K35" s="27">
        <v>106.637</v>
      </c>
      <c r="L35" s="27">
        <v>106.637</v>
      </c>
    </row>
    <row r="36" s="14" customFormat="1" ht="10.5">
      <c r="A36" s="35" t="s">
        <v>48</v>
      </c>
      <c r="B36" s="38" t="s">
        <v>49</v>
      </c>
      <c r="C36" s="27" t="s">
        <v>26</v>
      </c>
      <c r="D36" s="28">
        <v>95.388999999999996</v>
      </c>
      <c r="E36" s="28">
        <v>105</v>
      </c>
      <c r="F36" s="28">
        <v>107</v>
      </c>
      <c r="G36" s="28">
        <v>104.59999999999999</v>
      </c>
      <c r="H36" s="28">
        <v>104.59999999999999</v>
      </c>
      <c r="I36" s="28">
        <v>103.8</v>
      </c>
      <c r="J36" s="28">
        <v>103.8</v>
      </c>
      <c r="K36" s="28">
        <v>103.90000000000001</v>
      </c>
      <c r="L36" s="28">
        <v>103.90000000000001</v>
      </c>
    </row>
    <row r="37" s="14" customFormat="1" ht="21">
      <c r="A37" s="35" t="s">
        <v>50</v>
      </c>
      <c r="B37" s="38" t="s">
        <v>51</v>
      </c>
      <c r="C37" s="43" t="s">
        <v>29</v>
      </c>
      <c r="D37" s="44">
        <v>100.06</v>
      </c>
      <c r="E37" s="44">
        <f>E36/D36/E38*100*100</f>
        <v>119.51746496763826</v>
      </c>
      <c r="F37" s="44"/>
      <c r="G37" s="45">
        <f>SUM(G36/F36/G38*100*100)</f>
        <v>92.049914638224465</v>
      </c>
      <c r="H37" s="45">
        <f>SUM(H36/F36/H38*10000)</f>
        <v>93.101913662661332</v>
      </c>
      <c r="I37" s="45">
        <f>SUM(I36/H36/I38*100*100)</f>
        <v>94.871110558661059</v>
      </c>
      <c r="J37" s="46">
        <f>SUM(J36/H36/J38*10000)</f>
        <v>95.510280697169833</v>
      </c>
      <c r="K37" s="45">
        <v>88.5</v>
      </c>
      <c r="L37" s="46">
        <v>96.150000000000006</v>
      </c>
    </row>
    <row r="38" s="14" customFormat="1" ht="10.5">
      <c r="A38" s="35"/>
      <c r="B38" s="38" t="s">
        <v>30</v>
      </c>
      <c r="C38" s="43"/>
      <c r="D38" s="27">
        <v>103.90000000000001</v>
      </c>
      <c r="E38" s="27">
        <v>92.099999999999994</v>
      </c>
      <c r="F38" s="27">
        <v>110.7</v>
      </c>
      <c r="G38" s="27">
        <v>106.2</v>
      </c>
      <c r="H38" s="27">
        <v>105</v>
      </c>
      <c r="I38" s="27">
        <v>104.59999999999999</v>
      </c>
      <c r="J38" s="27">
        <v>103.90000000000001</v>
      </c>
      <c r="K38" s="27">
        <v>105.2</v>
      </c>
      <c r="L38" s="27">
        <v>103.7</v>
      </c>
    </row>
    <row r="39" s="14" customFormat="1" ht="10.5">
      <c r="A39" s="35"/>
      <c r="B39" s="36" t="s">
        <v>52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="14" customFormat="1" ht="10.5">
      <c r="A40" s="35" t="s">
        <v>53</v>
      </c>
      <c r="B40" s="38" t="s">
        <v>54</v>
      </c>
      <c r="C40" s="27" t="s">
        <v>55</v>
      </c>
      <c r="D40" s="41">
        <v>1.224</v>
      </c>
      <c r="E40" s="41">
        <v>1597</v>
      </c>
      <c r="F40" s="41">
        <v>1.1619999999999999</v>
      </c>
      <c r="G40" s="41">
        <v>1.1100000000000001</v>
      </c>
      <c r="H40" s="27">
        <v>1.1619999999999999</v>
      </c>
      <c r="I40" s="41">
        <v>1.1100000000000001</v>
      </c>
      <c r="J40" s="27">
        <v>1.1619999999999999</v>
      </c>
      <c r="K40" s="41">
        <v>1.2</v>
      </c>
      <c r="L40" s="27">
        <v>1.25</v>
      </c>
    </row>
    <row r="41" s="14" customFormat="1" ht="10.5">
      <c r="A41" s="35"/>
      <c r="B41" s="36" t="s">
        <v>56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="14" customFormat="1" ht="21">
      <c r="A42" s="35" t="s">
        <v>57</v>
      </c>
      <c r="B42" s="40" t="s">
        <v>58</v>
      </c>
      <c r="C42" s="43" t="s">
        <v>59</v>
      </c>
      <c r="D42" s="27">
        <v>104.2</v>
      </c>
      <c r="E42" s="27">
        <v>104.3</v>
      </c>
      <c r="F42" s="27">
        <v>105.8</v>
      </c>
      <c r="G42" s="51">
        <v>104.40000000000001</v>
      </c>
      <c r="H42" s="27">
        <v>103.90000000000001</v>
      </c>
      <c r="I42" s="51">
        <v>104</v>
      </c>
      <c r="J42" s="27">
        <v>103.90000000000001</v>
      </c>
      <c r="K42" s="51">
        <v>104</v>
      </c>
      <c r="L42" s="27">
        <v>103.8</v>
      </c>
    </row>
    <row r="43" s="14" customFormat="1" ht="10.5" customHeight="1">
      <c r="A43" s="35" t="s">
        <v>60</v>
      </c>
      <c r="B43" s="40" t="s">
        <v>61</v>
      </c>
      <c r="C43" s="43" t="s">
        <v>62</v>
      </c>
      <c r="D43" s="27">
        <v>103.8</v>
      </c>
      <c r="E43" s="27">
        <v>104.59999999999999</v>
      </c>
      <c r="F43" s="27">
        <v>107.3</v>
      </c>
      <c r="G43" s="52">
        <v>105.2</v>
      </c>
      <c r="H43" s="27">
        <v>104.3</v>
      </c>
      <c r="I43" s="52">
        <v>104.09999999999999</v>
      </c>
      <c r="J43" s="27">
        <v>104.2</v>
      </c>
      <c r="K43" s="52">
        <v>104</v>
      </c>
      <c r="L43" s="27">
        <v>104.09999999999999</v>
      </c>
    </row>
    <row r="44" s="14" customFormat="1" ht="10.5">
      <c r="A44" s="35" t="s">
        <v>63</v>
      </c>
      <c r="B44" s="38" t="s">
        <v>64</v>
      </c>
      <c r="C44" s="27" t="s">
        <v>65</v>
      </c>
      <c r="D44" s="27"/>
      <c r="E44" s="27"/>
      <c r="F44" s="27"/>
      <c r="G44" s="27"/>
      <c r="H44" s="27"/>
      <c r="I44" s="27"/>
      <c r="J44" s="27"/>
      <c r="K44" s="27"/>
      <c r="L44" s="27"/>
    </row>
    <row r="45" s="14" customFormat="1" ht="21">
      <c r="A45" s="35" t="s">
        <v>66</v>
      </c>
      <c r="B45" s="38" t="s">
        <v>67</v>
      </c>
      <c r="C45" s="43" t="s">
        <v>29</v>
      </c>
      <c r="D45" s="27"/>
      <c r="E45" s="27"/>
      <c r="F45" s="27"/>
      <c r="G45" s="27"/>
      <c r="H45" s="27"/>
      <c r="I45" s="27"/>
      <c r="J45" s="27"/>
      <c r="K45" s="27"/>
      <c r="L45" s="27"/>
    </row>
    <row r="46" s="14" customFormat="1" ht="10.5">
      <c r="A46" s="35" t="s">
        <v>68</v>
      </c>
      <c r="B46" s="38" t="s">
        <v>69</v>
      </c>
      <c r="C46" s="27" t="s">
        <v>62</v>
      </c>
      <c r="D46" s="27"/>
      <c r="E46" s="27"/>
      <c r="F46" s="27"/>
      <c r="G46" s="27"/>
      <c r="H46" s="27"/>
      <c r="I46" s="27"/>
      <c r="J46" s="27"/>
      <c r="K46" s="27"/>
      <c r="L46" s="27"/>
    </row>
    <row r="47" s="14" customFormat="1" ht="10.5">
      <c r="A47" s="35" t="s">
        <v>70</v>
      </c>
      <c r="B47" s="38" t="s">
        <v>71</v>
      </c>
      <c r="C47" s="43" t="s">
        <v>65</v>
      </c>
      <c r="D47" s="27">
        <v>141</v>
      </c>
      <c r="E47" s="27">
        <v>143.30000000000001</v>
      </c>
      <c r="F47" s="27">
        <v>155.90000000000001</v>
      </c>
      <c r="G47" s="27">
        <v>160.59999999999999</v>
      </c>
      <c r="H47" s="27">
        <v>165.69999999999999</v>
      </c>
      <c r="I47" s="27">
        <v>166.09999999999999</v>
      </c>
      <c r="J47" s="28">
        <v>173.19999999999999</v>
      </c>
      <c r="K47" s="27">
        <v>171.69999999999999</v>
      </c>
      <c r="L47" s="28">
        <v>181.5</v>
      </c>
    </row>
    <row r="48" s="14" customFormat="1" ht="21">
      <c r="A48" s="35" t="s">
        <v>72</v>
      </c>
      <c r="B48" s="38" t="s">
        <v>73</v>
      </c>
      <c r="C48" s="43" t="s">
        <v>29</v>
      </c>
      <c r="D48" s="44">
        <v>52.600000000000001</v>
      </c>
      <c r="E48" s="44">
        <v>110.40000000000001</v>
      </c>
      <c r="F48" s="44">
        <v>108.8</v>
      </c>
      <c r="G48" s="44">
        <v>102.7</v>
      </c>
      <c r="H48" s="44">
        <v>106.7</v>
      </c>
      <c r="I48" s="44">
        <v>102.3</v>
      </c>
      <c r="J48" s="50">
        <v>104.3</v>
      </c>
      <c r="K48" s="44">
        <v>102.3</v>
      </c>
      <c r="L48" s="50">
        <v>104.40000000000001</v>
      </c>
    </row>
    <row r="49" s="14" customFormat="1" ht="10.5">
      <c r="A49" s="35" t="s">
        <v>74</v>
      </c>
      <c r="B49" s="38" t="s">
        <v>75</v>
      </c>
      <c r="C49" s="43" t="s">
        <v>62</v>
      </c>
      <c r="D49" s="27">
        <v>108</v>
      </c>
      <c r="E49" s="27">
        <v>109.5</v>
      </c>
      <c r="F49" s="27">
        <v>107.2</v>
      </c>
      <c r="G49" s="27">
        <v>106.7</v>
      </c>
      <c r="H49" s="27">
        <v>106.3</v>
      </c>
      <c r="I49" s="27">
        <v>104.5</v>
      </c>
      <c r="J49" s="27">
        <v>104.5</v>
      </c>
      <c r="K49" s="27">
        <v>104.2</v>
      </c>
      <c r="L49" s="27">
        <v>104.2</v>
      </c>
    </row>
    <row r="50" s="14" customFormat="1" ht="10.5">
      <c r="A50" s="35"/>
      <c r="B50" s="53" t="s">
        <v>76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="14" customFormat="1" ht="21">
      <c r="A51" s="54" t="s">
        <v>77</v>
      </c>
      <c r="B51" s="40" t="s">
        <v>78</v>
      </c>
      <c r="C51" s="27" t="s">
        <v>79</v>
      </c>
      <c r="D51" s="27">
        <v>272</v>
      </c>
      <c r="E51" s="27">
        <v>213</v>
      </c>
      <c r="F51" s="27">
        <v>217</v>
      </c>
      <c r="G51" s="27">
        <v>221</v>
      </c>
      <c r="H51" s="27">
        <v>225</v>
      </c>
      <c r="I51" s="27">
        <v>229</v>
      </c>
      <c r="J51" s="27">
        <v>233</v>
      </c>
      <c r="K51" s="27">
        <v>233</v>
      </c>
      <c r="L51" s="27">
        <v>233</v>
      </c>
    </row>
    <row r="52" s="14" customFormat="1" ht="30.75" customHeight="1">
      <c r="A52" s="35" t="s">
        <v>80</v>
      </c>
      <c r="B52" s="40" t="s">
        <v>81</v>
      </c>
      <c r="C52" s="27" t="s">
        <v>14</v>
      </c>
      <c r="D52" s="27">
        <v>4.4000000000000004</v>
      </c>
      <c r="E52" s="27">
        <v>3.6000000000000001</v>
      </c>
      <c r="F52" s="27">
        <v>3.5</v>
      </c>
      <c r="G52" s="27">
        <v>3.5</v>
      </c>
      <c r="H52" s="27">
        <v>3.5</v>
      </c>
      <c r="I52" s="27">
        <v>3.5</v>
      </c>
      <c r="J52" s="27">
        <v>3.5</v>
      </c>
      <c r="K52" s="27">
        <v>3.5</v>
      </c>
      <c r="L52" s="27">
        <v>3.5</v>
      </c>
    </row>
    <row r="53" s="14" customFormat="1" ht="10.5" customHeight="1">
      <c r="A53" s="35" t="s">
        <v>82</v>
      </c>
      <c r="B53" s="40" t="s">
        <v>83</v>
      </c>
      <c r="C53" s="27" t="s">
        <v>84</v>
      </c>
      <c r="D53" s="27"/>
      <c r="E53" s="27"/>
      <c r="F53" s="27"/>
      <c r="G53" s="27"/>
      <c r="H53" s="27"/>
      <c r="I53" s="27"/>
      <c r="J53" s="27"/>
      <c r="K53" s="27"/>
      <c r="L53" s="27"/>
    </row>
    <row r="54" s="14" customFormat="1" ht="10.5">
      <c r="A54" s="35"/>
      <c r="B54" s="36" t="s">
        <v>85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="14" customFormat="1" ht="10.5">
      <c r="A55" s="35"/>
      <c r="B55" s="38" t="s">
        <v>86</v>
      </c>
      <c r="C55" s="27" t="s">
        <v>87</v>
      </c>
      <c r="D55" s="27">
        <v>2315.3400000000001</v>
      </c>
      <c r="E55" s="27">
        <v>4748.6000000000004</v>
      </c>
      <c r="F55" s="27">
        <v>3508.3000000000002</v>
      </c>
      <c r="G55" s="32">
        <v>3769.9000000000001</v>
      </c>
      <c r="H55" s="32">
        <v>3841.5</v>
      </c>
      <c r="I55" s="32">
        <v>4078.3000000000002</v>
      </c>
      <c r="J55" s="32">
        <v>4110.3999999999996</v>
      </c>
      <c r="K55" s="32">
        <v>4343.3000000000002</v>
      </c>
      <c r="L55" s="32">
        <v>4414.5</v>
      </c>
    </row>
    <row r="56" s="14" customFormat="1" ht="10.5" hidden="1">
      <c r="A56" s="35"/>
      <c r="B56" s="36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="14" customFormat="1" ht="10.5">
      <c r="A57" s="35"/>
      <c r="B57" s="36" t="s">
        <v>88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="14" customFormat="1" ht="10.5">
      <c r="A58" s="35" t="s">
        <v>89</v>
      </c>
      <c r="B58" s="38" t="s">
        <v>90</v>
      </c>
      <c r="C58" s="27" t="s">
        <v>65</v>
      </c>
      <c r="D58" s="27">
        <v>2505.6999999999998</v>
      </c>
      <c r="E58" s="27">
        <v>2409</v>
      </c>
      <c r="F58" s="27">
        <v>800</v>
      </c>
      <c r="G58" s="27">
        <v>2670</v>
      </c>
      <c r="H58" s="27">
        <v>2812.9000000000001</v>
      </c>
      <c r="I58" s="27">
        <v>2980</v>
      </c>
      <c r="J58" s="28">
        <v>3200</v>
      </c>
      <c r="K58" s="27">
        <v>2980</v>
      </c>
      <c r="L58" s="28">
        <v>3200</v>
      </c>
    </row>
    <row r="59" s="14" customFormat="1" ht="21">
      <c r="A59" s="35" t="s">
        <v>91</v>
      </c>
      <c r="B59" s="38" t="s">
        <v>92</v>
      </c>
      <c r="C59" s="43" t="s">
        <v>29</v>
      </c>
      <c r="D59" s="55">
        <v>95.140000000000001</v>
      </c>
      <c r="E59" s="55">
        <v>109.8</v>
      </c>
      <c r="F59" s="55">
        <v>101.2</v>
      </c>
      <c r="G59" s="55">
        <v>101.7</v>
      </c>
      <c r="H59" s="55">
        <v>111.42</v>
      </c>
      <c r="I59" s="55">
        <v>101.90000000000001</v>
      </c>
      <c r="J59" s="56">
        <f>SUM(J58/H58/J60*10000)</f>
        <v>108.03570593585644</v>
      </c>
      <c r="K59" s="55">
        <v>102.2</v>
      </c>
      <c r="L59" s="56">
        <v>108.55</v>
      </c>
    </row>
    <row r="60" s="14" customFormat="1" ht="10.5">
      <c r="A60" s="35" t="s">
        <v>93</v>
      </c>
      <c r="B60" s="38" t="s">
        <v>94</v>
      </c>
      <c r="C60" s="27" t="s">
        <v>62</v>
      </c>
      <c r="D60" s="27">
        <v>105.2</v>
      </c>
      <c r="E60" s="27">
        <v>109.09999999999999</v>
      </c>
      <c r="F60" s="27">
        <v>108.8</v>
      </c>
      <c r="G60" s="27">
        <v>107.40000000000001</v>
      </c>
      <c r="H60" s="27">
        <v>107.3</v>
      </c>
      <c r="I60" s="27">
        <v>105</v>
      </c>
      <c r="J60" s="28">
        <v>105.3</v>
      </c>
      <c r="K60" s="27">
        <v>104.3</v>
      </c>
      <c r="L60" s="28">
        <v>104.40000000000001</v>
      </c>
    </row>
    <row r="61" s="14" customFormat="1" ht="21">
      <c r="A61" s="35" t="s">
        <v>95</v>
      </c>
      <c r="B61" s="40" t="s">
        <v>96</v>
      </c>
      <c r="C61" s="27" t="s">
        <v>97</v>
      </c>
      <c r="D61" s="27"/>
      <c r="E61" s="27"/>
      <c r="F61" s="27"/>
      <c r="G61" s="27"/>
      <c r="H61" s="27"/>
      <c r="I61" s="27"/>
      <c r="J61" s="27"/>
      <c r="K61" s="27"/>
      <c r="L61" s="27"/>
    </row>
    <row r="62" s="14" customFormat="1" ht="36">
      <c r="A62" s="35"/>
      <c r="B62" s="57" t="s">
        <v>98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="14" customFormat="1" ht="10.5">
      <c r="A63" s="35" t="s">
        <v>99</v>
      </c>
      <c r="B63" s="58" t="s">
        <v>100</v>
      </c>
      <c r="C63" s="32" t="s">
        <v>65</v>
      </c>
      <c r="D63" s="32">
        <v>329.60000000000002</v>
      </c>
      <c r="E63" s="32">
        <v>291.89999999999998</v>
      </c>
      <c r="F63" s="32">
        <v>135.19999999999999</v>
      </c>
      <c r="G63" s="32">
        <v>346.80000000000001</v>
      </c>
      <c r="H63" s="32">
        <v>346.80000000000001</v>
      </c>
      <c r="I63" s="32">
        <v>285.10000000000002</v>
      </c>
      <c r="J63" s="59">
        <v>285.10000000000002</v>
      </c>
      <c r="K63" s="32">
        <v>286.89999999999998</v>
      </c>
      <c r="L63" s="59">
        <v>286.89999999999998</v>
      </c>
    </row>
    <row r="64" s="14" customFormat="1" ht="10.5">
      <c r="A64" s="35" t="s">
        <v>101</v>
      </c>
      <c r="B64" s="58" t="s">
        <v>102</v>
      </c>
      <c r="C64" s="32" t="s">
        <v>65</v>
      </c>
      <c r="D64" s="32">
        <v>102.23999999999999</v>
      </c>
      <c r="E64" s="32">
        <v>79.290000000000006</v>
      </c>
      <c r="F64" s="32">
        <v>51.259999999999998</v>
      </c>
      <c r="G64" s="32">
        <v>109.2</v>
      </c>
      <c r="H64" s="32">
        <v>109.23</v>
      </c>
      <c r="I64" s="32">
        <v>115.08</v>
      </c>
      <c r="J64" s="59">
        <v>98.549999999999997</v>
      </c>
      <c r="K64" s="32">
        <v>115.48999999999999</v>
      </c>
      <c r="L64" s="59">
        <v>112.44</v>
      </c>
    </row>
    <row r="65" s="14" customFormat="1" ht="10.5">
      <c r="A65" s="35" t="s">
        <v>103</v>
      </c>
      <c r="B65" s="60" t="s">
        <v>104</v>
      </c>
      <c r="C65" s="32" t="s">
        <v>65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</row>
    <row r="66" s="14" customFormat="1" ht="10.5">
      <c r="A66" s="35" t="s">
        <v>105</v>
      </c>
      <c r="B66" s="61" t="s">
        <v>106</v>
      </c>
      <c r="C66" s="32" t="s">
        <v>65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</row>
    <row r="67" s="14" customFormat="1" ht="10.5">
      <c r="A67" s="35" t="s">
        <v>107</v>
      </c>
      <c r="B67" s="60" t="s">
        <v>108</v>
      </c>
      <c r="C67" s="32" t="s">
        <v>65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</row>
    <row r="68" s="14" customFormat="1" ht="10.5">
      <c r="A68" s="35" t="s">
        <v>109</v>
      </c>
      <c r="B68" s="60" t="s">
        <v>110</v>
      </c>
      <c r="C68" s="32" t="s">
        <v>65</v>
      </c>
      <c r="D68" s="32">
        <v>49.399999999999999</v>
      </c>
      <c r="E68" s="32">
        <v>32.119999999999997</v>
      </c>
      <c r="F68" s="32">
        <v>51.359999999999999</v>
      </c>
      <c r="G68" s="32">
        <v>52.75</v>
      </c>
      <c r="H68" s="32">
        <v>52.240000000000002</v>
      </c>
      <c r="I68" s="32">
        <v>54.340000000000003</v>
      </c>
      <c r="J68" s="59">
        <v>53.240000000000002</v>
      </c>
      <c r="K68" s="32">
        <v>56.079999999999998</v>
      </c>
      <c r="L68" s="59">
        <v>54.420000000000002</v>
      </c>
    </row>
    <row r="69" s="14" customFormat="1" ht="10.5">
      <c r="A69" s="35" t="s">
        <v>111</v>
      </c>
      <c r="B69" s="61" t="s">
        <v>112</v>
      </c>
      <c r="C69" s="32" t="s">
        <v>65</v>
      </c>
      <c r="D69" s="32">
        <v>21.600000000000001</v>
      </c>
      <c r="E69" s="32">
        <v>2.2999999999999998</v>
      </c>
      <c r="F69" s="32">
        <v>0</v>
      </c>
      <c r="G69" s="32">
        <v>2.3700000000000001</v>
      </c>
      <c r="H69" s="32">
        <v>2.3399999999999999</v>
      </c>
      <c r="I69" s="32">
        <v>2.4500000000000002</v>
      </c>
      <c r="J69" s="59">
        <v>2.3900000000000001</v>
      </c>
      <c r="K69" s="32">
        <v>2.5299999999999998</v>
      </c>
      <c r="L69" s="59">
        <v>2.4500000000000002</v>
      </c>
    </row>
    <row r="70" s="14" customFormat="1" ht="10.5">
      <c r="A70" s="35" t="s">
        <v>113</v>
      </c>
      <c r="B70" s="61" t="s">
        <v>114</v>
      </c>
      <c r="C70" s="32" t="s">
        <v>65</v>
      </c>
      <c r="D70" s="32">
        <v>22</v>
      </c>
      <c r="E70" s="32">
        <v>19.32</v>
      </c>
      <c r="F70" s="32">
        <v>38.82</v>
      </c>
      <c r="G70" s="32">
        <v>33.710000000000001</v>
      </c>
      <c r="H70" s="32">
        <v>38.100000000000001</v>
      </c>
      <c r="I70" s="32">
        <v>34.729999999999997</v>
      </c>
      <c r="J70" s="59">
        <v>34.020000000000003</v>
      </c>
      <c r="K70" s="32">
        <v>35.850000000000001</v>
      </c>
      <c r="L70" s="59">
        <v>34.770000000000003</v>
      </c>
    </row>
    <row r="71" s="14" customFormat="1" ht="10.5">
      <c r="A71" s="35" t="s">
        <v>115</v>
      </c>
      <c r="B71" s="61" t="s">
        <v>116</v>
      </c>
      <c r="C71" s="32" t="s">
        <v>65</v>
      </c>
      <c r="D71" s="32">
        <v>5.7999999999999998</v>
      </c>
      <c r="E71" s="32">
        <v>10.5</v>
      </c>
      <c r="F71" s="32">
        <v>8.5399999999999991</v>
      </c>
      <c r="G71" s="32">
        <v>8.7699999999999996</v>
      </c>
      <c r="H71" s="62">
        <v>8.6899999999999995</v>
      </c>
      <c r="I71" s="32">
        <v>9.0399999999999991</v>
      </c>
      <c r="J71" s="63">
        <v>8.8599999999999994</v>
      </c>
      <c r="K71" s="32">
        <v>9.3300000000000001</v>
      </c>
      <c r="L71" s="63">
        <v>9.0600000000000005</v>
      </c>
    </row>
    <row r="72" s="14" customFormat="1" ht="10.5">
      <c r="A72" s="35" t="s">
        <v>117</v>
      </c>
      <c r="B72" s="60" t="s">
        <v>118</v>
      </c>
      <c r="C72" s="32" t="s">
        <v>65</v>
      </c>
      <c r="D72" s="32">
        <v>3.4399999999999999</v>
      </c>
      <c r="E72" s="32">
        <v>15.050000000000001</v>
      </c>
      <c r="F72" s="32">
        <v>10</v>
      </c>
      <c r="G72" s="32">
        <v>11.6</v>
      </c>
      <c r="H72" s="32">
        <v>11.699999999999999</v>
      </c>
      <c r="I72" s="32">
        <v>11.6</v>
      </c>
      <c r="J72" s="59">
        <v>11.699999999999999</v>
      </c>
      <c r="K72" s="59">
        <v>11.699999999999999</v>
      </c>
      <c r="L72" s="59">
        <v>11.699999999999999</v>
      </c>
    </row>
    <row r="73" s="14" customFormat="1" ht="10.5" customHeight="1">
      <c r="A73" s="35"/>
      <c r="B73" s="64" t="s">
        <v>119</v>
      </c>
      <c r="C73" s="32"/>
      <c r="D73" s="32"/>
      <c r="E73" s="32"/>
      <c r="F73" s="32"/>
      <c r="G73" s="32"/>
      <c r="H73" s="32"/>
      <c r="I73" s="32"/>
      <c r="J73" s="65"/>
      <c r="K73" s="32"/>
      <c r="L73" s="65"/>
    </row>
    <row r="74" s="14" customFormat="1" ht="21" customHeight="1">
      <c r="A74" s="35" t="s">
        <v>120</v>
      </c>
      <c r="B74" s="57" t="s">
        <v>121</v>
      </c>
      <c r="C74" s="32" t="s">
        <v>26</v>
      </c>
      <c r="D74" s="32">
        <v>674.89999999999998</v>
      </c>
      <c r="E74" s="32">
        <v>668.39999999999998</v>
      </c>
      <c r="F74" s="32">
        <v>638.29999999999995</v>
      </c>
      <c r="G74" s="32">
        <v>645.89999999999998</v>
      </c>
      <c r="H74" s="32">
        <v>645.89999999999998</v>
      </c>
      <c r="I74" s="32">
        <v>529</v>
      </c>
      <c r="J74" s="32">
        <v>529</v>
      </c>
      <c r="K74" s="32">
        <v>537.70000000000005</v>
      </c>
      <c r="L74" s="32">
        <v>537.70000000000005</v>
      </c>
    </row>
    <row r="75" s="14" customFormat="1" ht="10.5">
      <c r="A75" s="35" t="s">
        <v>122</v>
      </c>
      <c r="B75" s="66" t="s">
        <v>123</v>
      </c>
      <c r="C75" s="32" t="s">
        <v>26</v>
      </c>
      <c r="D75" s="32">
        <v>329.60000000000002</v>
      </c>
      <c r="E75" s="32">
        <v>291.89999999999998</v>
      </c>
      <c r="F75" s="32">
        <v>138</v>
      </c>
      <c r="G75" s="32">
        <v>348.10000000000002</v>
      </c>
      <c r="H75" s="32">
        <v>348.10000000000002</v>
      </c>
      <c r="I75" s="32">
        <v>275.30000000000001</v>
      </c>
      <c r="J75" s="32">
        <v>275.30000000000001</v>
      </c>
      <c r="K75" s="32">
        <v>277.69999999999999</v>
      </c>
      <c r="L75" s="32">
        <v>277.69999999999999</v>
      </c>
    </row>
    <row r="76" s="14" customFormat="1" ht="21" customHeight="1">
      <c r="A76" s="35" t="s">
        <v>124</v>
      </c>
      <c r="B76" s="57" t="s">
        <v>125</v>
      </c>
      <c r="C76" s="32" t="s">
        <v>26</v>
      </c>
      <c r="D76" s="32">
        <v>308.69999999999999</v>
      </c>
      <c r="E76" s="32">
        <v>264.80000000000001</v>
      </c>
      <c r="F76" s="32">
        <v>105</v>
      </c>
      <c r="G76" s="32">
        <v>317.89999999999998</v>
      </c>
      <c r="H76" s="32">
        <v>317.89999999999998</v>
      </c>
      <c r="I76" s="32">
        <v>260.60000000000002</v>
      </c>
      <c r="J76" s="32">
        <v>260.60000000000002</v>
      </c>
      <c r="K76" s="32">
        <v>262.69999999999999</v>
      </c>
      <c r="L76" s="32">
        <v>262.69999999999999</v>
      </c>
    </row>
    <row r="77" s="14" customFormat="1" ht="10.5">
      <c r="A77" s="35" t="s">
        <v>126</v>
      </c>
      <c r="B77" s="60" t="s">
        <v>127</v>
      </c>
      <c r="C77" s="32" t="s">
        <v>26</v>
      </c>
      <c r="D77" s="32"/>
      <c r="E77" s="32"/>
      <c r="F77" s="32"/>
      <c r="G77" s="32"/>
      <c r="H77" s="32"/>
      <c r="I77" s="32"/>
      <c r="J77" s="32"/>
      <c r="K77" s="32"/>
      <c r="L77" s="32"/>
    </row>
    <row r="78" s="14" customFormat="1" ht="10.5">
      <c r="A78" s="35" t="s">
        <v>128</v>
      </c>
      <c r="B78" s="60" t="s">
        <v>129</v>
      </c>
      <c r="C78" s="32" t="s">
        <v>26</v>
      </c>
      <c r="D78" s="32">
        <v>278.30000000000001</v>
      </c>
      <c r="E78" s="32">
        <v>241.09999999999999</v>
      </c>
      <c r="F78" s="32">
        <v>77.700000000000003</v>
      </c>
      <c r="G78" s="32">
        <v>289.30000000000001</v>
      </c>
      <c r="H78" s="32">
        <v>289.30000000000001</v>
      </c>
      <c r="I78" s="32">
        <v>232</v>
      </c>
      <c r="J78" s="32">
        <v>232</v>
      </c>
      <c r="K78" s="32">
        <v>232.90000000000001</v>
      </c>
      <c r="L78" s="32">
        <v>232.90000000000001</v>
      </c>
    </row>
    <row r="79" s="14" customFormat="1" ht="10.5">
      <c r="A79" s="35" t="s">
        <v>130</v>
      </c>
      <c r="B79" s="60" t="s">
        <v>131</v>
      </c>
      <c r="C79" s="32" t="s">
        <v>26</v>
      </c>
      <c r="D79" s="32"/>
      <c r="E79" s="32"/>
      <c r="F79" s="32"/>
      <c r="G79" s="32"/>
      <c r="H79" s="32"/>
      <c r="I79" s="32"/>
      <c r="J79" s="32"/>
      <c r="K79" s="32"/>
      <c r="L79" s="32"/>
    </row>
    <row r="80" s="14" customFormat="1" ht="10.5">
      <c r="A80" s="35" t="s">
        <v>132</v>
      </c>
      <c r="B80" s="60" t="s">
        <v>133</v>
      </c>
      <c r="C80" s="32" t="s">
        <v>26</v>
      </c>
      <c r="D80" s="32">
        <v>11.699999999999999</v>
      </c>
      <c r="E80" s="32">
        <v>13.1</v>
      </c>
      <c r="F80" s="32">
        <v>14.6</v>
      </c>
      <c r="G80" s="32">
        <v>15.1</v>
      </c>
      <c r="H80" s="32">
        <v>15.1</v>
      </c>
      <c r="I80" s="32">
        <v>16</v>
      </c>
      <c r="J80" s="32">
        <v>16</v>
      </c>
      <c r="K80" s="32">
        <v>16.800000000000001</v>
      </c>
      <c r="L80" s="32">
        <v>16.800000000000001</v>
      </c>
    </row>
    <row r="81" s="14" customFormat="1" ht="21">
      <c r="A81" s="35" t="s">
        <v>134</v>
      </c>
      <c r="B81" s="67" t="s">
        <v>135</v>
      </c>
      <c r="C81" s="68" t="s">
        <v>26</v>
      </c>
      <c r="D81" s="68">
        <v>8.5999999999999996</v>
      </c>
      <c r="E81" s="68">
        <v>0.5</v>
      </c>
      <c r="F81" s="68">
        <v>0.40000000000000002</v>
      </c>
      <c r="G81" s="68">
        <v>0.59999999999999998</v>
      </c>
      <c r="H81" s="68">
        <v>0.59999999999999998</v>
      </c>
      <c r="I81" s="68">
        <v>0.59999999999999998</v>
      </c>
      <c r="J81" s="68">
        <v>0.59999999999999998</v>
      </c>
      <c r="K81" s="68">
        <v>0.59999999999999998</v>
      </c>
      <c r="L81" s="68">
        <v>0.59999999999999998</v>
      </c>
    </row>
    <row r="82" s="14" customFormat="1" ht="10.5">
      <c r="A82" s="35" t="s">
        <v>136</v>
      </c>
      <c r="B82" s="60" t="s">
        <v>137</v>
      </c>
      <c r="C82" s="32" t="s">
        <v>26</v>
      </c>
      <c r="D82" s="32">
        <v>5.2999999999999998</v>
      </c>
      <c r="E82" s="32">
        <v>2.7000000000000002</v>
      </c>
      <c r="F82" s="32">
        <v>2.2999999999999998</v>
      </c>
      <c r="G82" s="32">
        <v>3</v>
      </c>
      <c r="H82" s="32">
        <v>3</v>
      </c>
      <c r="I82" s="32">
        <v>3.1000000000000001</v>
      </c>
      <c r="J82" s="32">
        <v>3.1000000000000001</v>
      </c>
      <c r="K82" s="32">
        <v>3.1000000000000001</v>
      </c>
      <c r="L82" s="32">
        <v>3.1000000000000001</v>
      </c>
    </row>
    <row r="83" s="14" customFormat="1" ht="10.5">
      <c r="A83" s="35" t="s">
        <v>138</v>
      </c>
      <c r="B83" s="60" t="s">
        <v>139</v>
      </c>
      <c r="C83" s="32" t="s">
        <v>26</v>
      </c>
      <c r="D83" s="32"/>
      <c r="E83" s="32"/>
      <c r="F83" s="32"/>
      <c r="G83" s="32"/>
      <c r="H83" s="32"/>
      <c r="I83" s="32"/>
      <c r="J83" s="32"/>
      <c r="K83" s="32"/>
      <c r="L83" s="32"/>
    </row>
    <row r="84" s="14" customFormat="1" ht="10.5">
      <c r="A84" s="35" t="s">
        <v>140</v>
      </c>
      <c r="B84" s="60" t="s">
        <v>141</v>
      </c>
      <c r="C84" s="32" t="s">
        <v>26</v>
      </c>
      <c r="D84" s="32"/>
      <c r="E84" s="32"/>
      <c r="F84" s="32"/>
      <c r="G84" s="32"/>
      <c r="H84" s="32"/>
      <c r="I84" s="32"/>
      <c r="J84" s="32"/>
      <c r="K84" s="32"/>
      <c r="L84" s="32"/>
    </row>
    <row r="85" s="14" customFormat="1" ht="10.5">
      <c r="A85" s="35" t="s">
        <v>142</v>
      </c>
      <c r="B85" s="60" t="s">
        <v>143</v>
      </c>
      <c r="C85" s="32" t="s">
        <v>26</v>
      </c>
      <c r="D85" s="32"/>
      <c r="E85" s="32"/>
      <c r="F85" s="32"/>
      <c r="G85" s="32"/>
      <c r="H85" s="32"/>
      <c r="I85" s="32"/>
      <c r="J85" s="32"/>
      <c r="K85" s="32"/>
      <c r="L85" s="32"/>
    </row>
    <row r="86" s="14" customFormat="1" ht="10.5">
      <c r="A86" s="35" t="s">
        <v>144</v>
      </c>
      <c r="B86" s="60" t="s">
        <v>145</v>
      </c>
      <c r="C86" s="32" t="s">
        <v>26</v>
      </c>
      <c r="D86" s="32">
        <v>3.1000000000000001</v>
      </c>
      <c r="E86" s="32">
        <v>4.2000000000000002</v>
      </c>
      <c r="F86" s="32">
        <v>5</v>
      </c>
      <c r="G86" s="32">
        <v>4.7000000000000002</v>
      </c>
      <c r="H86" s="32">
        <v>4.7000000000000002</v>
      </c>
      <c r="I86" s="32">
        <v>4.7999999999999998</v>
      </c>
      <c r="J86" s="32">
        <v>4.7999999999999998</v>
      </c>
      <c r="K86" s="32">
        <v>4.7999999999999998</v>
      </c>
      <c r="L86" s="32">
        <v>4.7999999999999998</v>
      </c>
    </row>
    <row r="87" s="14" customFormat="1" ht="10.5">
      <c r="A87" s="35" t="s">
        <v>146</v>
      </c>
      <c r="B87" s="66" t="s">
        <v>147</v>
      </c>
      <c r="C87" s="32" t="s">
        <v>26</v>
      </c>
      <c r="D87" s="32">
        <v>20.899999999999999</v>
      </c>
      <c r="E87" s="32">
        <v>27.100000000000001</v>
      </c>
      <c r="F87" s="32">
        <v>33</v>
      </c>
      <c r="G87" s="32">
        <v>30.199999999999999</v>
      </c>
      <c r="H87" s="32">
        <v>30.199999999999999</v>
      </c>
      <c r="I87" s="32">
        <v>14.699999999999999</v>
      </c>
      <c r="J87" s="32">
        <v>14.699999999999999</v>
      </c>
      <c r="K87" s="32">
        <v>15</v>
      </c>
      <c r="L87" s="32">
        <v>15</v>
      </c>
    </row>
    <row r="88" s="14" customFormat="1" ht="10.5">
      <c r="A88" s="35" t="s">
        <v>148</v>
      </c>
      <c r="B88" s="66" t="s">
        <v>149</v>
      </c>
      <c r="C88" s="32" t="s">
        <v>26</v>
      </c>
      <c r="D88" s="32">
        <v>345.30000000000001</v>
      </c>
      <c r="E88" s="32">
        <v>376.5</v>
      </c>
      <c r="F88" s="32">
        <v>520.29999999999995</v>
      </c>
      <c r="G88" s="32">
        <v>297.80000000000001</v>
      </c>
      <c r="H88" s="32">
        <v>297.80000000000001</v>
      </c>
      <c r="I88" s="32">
        <v>253.69999999999999</v>
      </c>
      <c r="J88" s="32">
        <v>253.69999999999999</v>
      </c>
      <c r="K88" s="32">
        <v>260</v>
      </c>
      <c r="L88" s="32">
        <v>260</v>
      </c>
    </row>
    <row r="89" s="14" customFormat="1" ht="10.5">
      <c r="A89" s="35" t="s">
        <v>150</v>
      </c>
      <c r="B89" s="60" t="s">
        <v>151</v>
      </c>
      <c r="C89" s="32" t="s">
        <v>26</v>
      </c>
      <c r="D89" s="32">
        <v>111</v>
      </c>
      <c r="E89" s="32">
        <v>68.099999999999994</v>
      </c>
      <c r="F89" s="32">
        <v>58</v>
      </c>
      <c r="G89" s="32">
        <v>58.700000000000003</v>
      </c>
      <c r="H89" s="32">
        <v>58.700000000000003</v>
      </c>
      <c r="I89" s="32">
        <v>11.300000000000001</v>
      </c>
      <c r="J89" s="32">
        <v>11.300000000000001</v>
      </c>
      <c r="K89" s="32">
        <v>11.4</v>
      </c>
      <c r="L89" s="32">
        <v>11.4</v>
      </c>
    </row>
    <row r="90" s="14" customFormat="1" ht="10.5">
      <c r="A90" s="35" t="s">
        <v>152</v>
      </c>
      <c r="B90" s="60" t="s">
        <v>153</v>
      </c>
      <c r="C90" s="32" t="s">
        <v>26</v>
      </c>
      <c r="D90" s="32">
        <v>193</v>
      </c>
      <c r="E90" s="32">
        <v>209.80000000000001</v>
      </c>
      <c r="F90" s="32">
        <v>223.90000000000001</v>
      </c>
      <c r="G90" s="32">
        <v>224.90000000000001</v>
      </c>
      <c r="H90" s="32">
        <v>224.90000000000001</v>
      </c>
      <c r="I90" s="32">
        <v>227.59999999999999</v>
      </c>
      <c r="J90" s="32">
        <v>227.59999999999999</v>
      </c>
      <c r="K90" s="32">
        <v>232.90000000000001</v>
      </c>
      <c r="L90" s="32">
        <v>232.90000000000001</v>
      </c>
    </row>
    <row r="91" s="14" customFormat="1" ht="10.5">
      <c r="A91" s="35" t="s">
        <v>154</v>
      </c>
      <c r="B91" s="60" t="s">
        <v>155</v>
      </c>
      <c r="C91" s="32" t="s">
        <v>26</v>
      </c>
      <c r="D91" s="32">
        <v>32.100000000000001</v>
      </c>
      <c r="E91" s="32">
        <v>88.799999999999997</v>
      </c>
      <c r="F91" s="32">
        <v>219.40000000000001</v>
      </c>
      <c r="G91" s="32"/>
      <c r="H91" s="32"/>
      <c r="I91" s="32"/>
      <c r="J91" s="32"/>
      <c r="K91" s="32"/>
      <c r="L91" s="32"/>
    </row>
    <row r="92" s="14" customFormat="1" ht="10.5">
      <c r="A92" s="35" t="s">
        <v>156</v>
      </c>
      <c r="B92" s="60" t="s">
        <v>157</v>
      </c>
      <c r="C92" s="32" t="s">
        <v>26</v>
      </c>
      <c r="D92" s="32"/>
      <c r="E92" s="32"/>
      <c r="F92" s="32">
        <v>190.69999999999999</v>
      </c>
      <c r="G92" s="32"/>
      <c r="H92" s="32"/>
      <c r="I92" s="32"/>
      <c r="J92" s="32"/>
      <c r="K92" s="32"/>
      <c r="L92" s="32"/>
    </row>
    <row r="93" s="14" customFormat="1" ht="21" customHeight="1">
      <c r="A93" s="35" t="s">
        <v>158</v>
      </c>
      <c r="B93" s="57" t="s">
        <v>159</v>
      </c>
      <c r="C93" s="32" t="s">
        <v>26</v>
      </c>
      <c r="D93" s="32">
        <v>680.67999999999995</v>
      </c>
      <c r="E93" s="32">
        <v>650.53999999999996</v>
      </c>
      <c r="F93" s="32">
        <v>716.84000000000003</v>
      </c>
      <c r="G93" s="32">
        <v>616.48000000000002</v>
      </c>
      <c r="H93" s="32">
        <v>616.48000000000002</v>
      </c>
      <c r="I93" s="32">
        <v>622.66999999999996</v>
      </c>
      <c r="J93" s="32">
        <v>622.66999999999996</v>
      </c>
      <c r="K93" s="32">
        <v>622.66999999999996</v>
      </c>
      <c r="L93" s="32">
        <v>622.66999999999996</v>
      </c>
    </row>
    <row r="94" s="14" customFormat="1" ht="10.5">
      <c r="A94" s="35" t="s">
        <v>160</v>
      </c>
      <c r="B94" s="60" t="s">
        <v>161</v>
      </c>
      <c r="C94" s="32" t="s">
        <v>26</v>
      </c>
      <c r="D94" s="32">
        <v>126.88</v>
      </c>
      <c r="E94" s="32">
        <v>137.09</v>
      </c>
      <c r="F94" s="32">
        <v>170.46000000000001</v>
      </c>
      <c r="G94" s="32">
        <v>146.59</v>
      </c>
      <c r="H94" s="32">
        <v>146.59</v>
      </c>
      <c r="I94" s="32">
        <v>148.06</v>
      </c>
      <c r="J94" s="32">
        <v>148.06</v>
      </c>
      <c r="K94" s="32">
        <v>148.06</v>
      </c>
      <c r="L94" s="32">
        <v>148.06</v>
      </c>
    </row>
    <row r="95" s="14" customFormat="1" ht="10.5">
      <c r="A95" s="35" t="s">
        <v>162</v>
      </c>
      <c r="B95" s="60" t="s">
        <v>163</v>
      </c>
      <c r="C95" s="32" t="s">
        <v>26</v>
      </c>
      <c r="D95" s="32">
        <v>1.1000000000000001</v>
      </c>
      <c r="E95" s="32">
        <v>1.29</v>
      </c>
      <c r="F95" s="32">
        <v>1.2</v>
      </c>
      <c r="G95" s="32">
        <v>1.03</v>
      </c>
      <c r="H95" s="32">
        <v>1.03</v>
      </c>
      <c r="I95" s="32">
        <v>1.04</v>
      </c>
      <c r="J95" s="32">
        <v>1.04</v>
      </c>
      <c r="K95" s="32">
        <v>1.04</v>
      </c>
      <c r="L95" s="32">
        <v>1.04</v>
      </c>
    </row>
    <row r="96" s="14" customFormat="1" ht="10.5" customHeight="1">
      <c r="A96" s="35" t="s">
        <v>164</v>
      </c>
      <c r="B96" s="67" t="s">
        <v>165</v>
      </c>
      <c r="C96" s="68" t="s">
        <v>26</v>
      </c>
      <c r="D96" s="68">
        <v>80.689999999999998</v>
      </c>
      <c r="E96" s="68">
        <v>29.690000000000001</v>
      </c>
      <c r="F96" s="68">
        <v>2.4700000000000002</v>
      </c>
      <c r="G96" s="68">
        <v>2.1200000000000001</v>
      </c>
      <c r="H96" s="68">
        <v>2.1200000000000001</v>
      </c>
      <c r="I96" s="68">
        <v>2.1400000000000001</v>
      </c>
      <c r="J96" s="68">
        <v>2.1400000000000001</v>
      </c>
      <c r="K96" s="68">
        <v>2.1400000000000001</v>
      </c>
      <c r="L96" s="68">
        <v>2.1400000000000001</v>
      </c>
    </row>
    <row r="97" s="14" customFormat="1" ht="10.5">
      <c r="A97" s="35" t="s">
        <v>166</v>
      </c>
      <c r="B97" s="60" t="s">
        <v>167</v>
      </c>
      <c r="C97" s="32" t="s">
        <v>26</v>
      </c>
      <c r="D97" s="32">
        <v>25.359999999999999</v>
      </c>
      <c r="E97" s="32">
        <v>18.66</v>
      </c>
      <c r="F97" s="32">
        <v>36.840000000000003</v>
      </c>
      <c r="G97" s="32">
        <v>31.68</v>
      </c>
      <c r="H97" s="32">
        <v>31.68</v>
      </c>
      <c r="I97" s="32">
        <v>32.020000000000003</v>
      </c>
      <c r="J97" s="32">
        <v>32.020000000000003</v>
      </c>
      <c r="K97" s="32">
        <v>32.020000000000003</v>
      </c>
      <c r="L97" s="32">
        <v>32.020000000000003</v>
      </c>
    </row>
    <row r="98" s="14" customFormat="1" ht="10.5">
      <c r="A98" s="35" t="s">
        <v>168</v>
      </c>
      <c r="B98" s="60" t="s">
        <v>169</v>
      </c>
      <c r="C98" s="32" t="s">
        <v>26</v>
      </c>
      <c r="D98" s="32">
        <v>48.979999999999997</v>
      </c>
      <c r="E98" s="32">
        <v>47.979999999999997</v>
      </c>
      <c r="F98" s="32">
        <v>38.270000000000003</v>
      </c>
      <c r="G98" s="32">
        <v>32.920000000000002</v>
      </c>
      <c r="H98" s="32">
        <v>32.920000000000002</v>
      </c>
      <c r="I98" s="32">
        <v>33.25</v>
      </c>
      <c r="J98" s="32">
        <v>33.25</v>
      </c>
      <c r="K98" s="32">
        <v>33.25</v>
      </c>
      <c r="L98" s="32">
        <v>33.25</v>
      </c>
    </row>
    <row r="99" s="14" customFormat="1" ht="10.5">
      <c r="A99" s="35" t="s">
        <v>170</v>
      </c>
      <c r="B99" s="60" t="s">
        <v>171</v>
      </c>
      <c r="C99" s="32" t="s">
        <v>26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</row>
    <row r="100" s="14" customFormat="1" ht="10.5">
      <c r="A100" s="35" t="s">
        <v>172</v>
      </c>
      <c r="B100" s="60" t="s">
        <v>173</v>
      </c>
      <c r="C100" s="32" t="s">
        <v>26</v>
      </c>
      <c r="D100" s="32">
        <v>321.33999999999997</v>
      </c>
      <c r="E100" s="32">
        <v>345.01999999999998</v>
      </c>
      <c r="F100" s="32">
        <v>384.43000000000001</v>
      </c>
      <c r="G100" s="32">
        <v>330.62</v>
      </c>
      <c r="H100" s="32">
        <v>330.62</v>
      </c>
      <c r="I100" s="32">
        <v>333.93000000000001</v>
      </c>
      <c r="J100" s="32">
        <v>333.93000000000001</v>
      </c>
      <c r="K100" s="32">
        <v>333.93000000000001</v>
      </c>
      <c r="L100" s="32">
        <v>333.93000000000001</v>
      </c>
    </row>
    <row r="101" s="14" customFormat="1" ht="10.5">
      <c r="A101" s="35" t="s">
        <v>174</v>
      </c>
      <c r="B101" s="60" t="s">
        <v>175</v>
      </c>
      <c r="C101" s="32" t="s">
        <v>26</v>
      </c>
      <c r="D101" s="32">
        <v>27.420000000000002</v>
      </c>
      <c r="E101" s="32">
        <v>30.420000000000002</v>
      </c>
      <c r="F101" s="32">
        <v>31.300000000000001</v>
      </c>
      <c r="G101" s="32">
        <v>26.920000000000002</v>
      </c>
      <c r="H101" s="32">
        <v>26.920000000000002</v>
      </c>
      <c r="I101" s="32">
        <v>27.190000000000001</v>
      </c>
      <c r="J101" s="32">
        <v>27.190000000000001</v>
      </c>
      <c r="K101" s="32">
        <v>27.190000000000001</v>
      </c>
      <c r="L101" s="32">
        <v>27.190000000000001</v>
      </c>
    </row>
    <row r="102" s="14" customFormat="1" ht="10.5">
      <c r="A102" s="35" t="s">
        <v>176</v>
      </c>
      <c r="B102" s="60" t="s">
        <v>177</v>
      </c>
      <c r="C102" s="32" t="s">
        <v>26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</row>
    <row r="103" s="14" customFormat="1" ht="10.5">
      <c r="A103" s="35" t="s">
        <v>178</v>
      </c>
      <c r="B103" s="60" t="s">
        <v>179</v>
      </c>
      <c r="C103" s="32" t="s">
        <v>26</v>
      </c>
      <c r="D103" s="32">
        <v>33.979999999999997</v>
      </c>
      <c r="E103" s="32">
        <v>30.579999999999998</v>
      </c>
      <c r="F103" s="32">
        <v>44.810000000000002</v>
      </c>
      <c r="G103" s="32">
        <v>38.539999999999999</v>
      </c>
      <c r="H103" s="32">
        <v>38.539999999999999</v>
      </c>
      <c r="I103" s="32">
        <v>38.920000000000002</v>
      </c>
      <c r="J103" s="32">
        <v>38.920000000000002</v>
      </c>
      <c r="K103" s="32">
        <v>38.920000000000002</v>
      </c>
      <c r="L103" s="32">
        <v>38.920000000000002</v>
      </c>
    </row>
    <row r="104" s="14" customFormat="1" ht="10.5">
      <c r="A104" s="35" t="s">
        <v>180</v>
      </c>
      <c r="B104" s="60" t="s">
        <v>181</v>
      </c>
      <c r="C104" s="32" t="s">
        <v>26</v>
      </c>
      <c r="D104" s="32">
        <v>11.210000000000001</v>
      </c>
      <c r="E104" s="32">
        <v>7.1100000000000003</v>
      </c>
      <c r="F104" s="32">
        <v>4.9000000000000004</v>
      </c>
      <c r="G104" s="32">
        <v>4.21</v>
      </c>
      <c r="H104" s="32">
        <v>4.21</v>
      </c>
      <c r="I104" s="32">
        <v>4.25</v>
      </c>
      <c r="J104" s="32">
        <v>4.25</v>
      </c>
      <c r="K104" s="32">
        <v>4.25</v>
      </c>
      <c r="L104" s="32">
        <v>4.25</v>
      </c>
    </row>
    <row r="105" s="14" customFormat="1" ht="10.5">
      <c r="A105" s="35" t="s">
        <v>182</v>
      </c>
      <c r="B105" s="60" t="s">
        <v>183</v>
      </c>
      <c r="C105" s="32" t="s">
        <v>26</v>
      </c>
      <c r="D105" s="32">
        <v>3.4500000000000002</v>
      </c>
      <c r="E105" s="32">
        <v>2.7000000000000002</v>
      </c>
      <c r="F105" s="32">
        <v>2.1600000000000001</v>
      </c>
      <c r="G105" s="32">
        <v>1.8500000000000001</v>
      </c>
      <c r="H105" s="32">
        <v>1.8500000000000001</v>
      </c>
      <c r="I105" s="32">
        <v>1.8700000000000001</v>
      </c>
      <c r="J105" s="32">
        <v>1.8700000000000001</v>
      </c>
      <c r="K105" s="32">
        <v>1.8700000000000001</v>
      </c>
      <c r="L105" s="32">
        <v>1.8700000000000001</v>
      </c>
    </row>
    <row r="106" s="14" customFormat="1" ht="10.5">
      <c r="A106" s="35" t="s">
        <v>184</v>
      </c>
      <c r="B106" s="60" t="s">
        <v>185</v>
      </c>
      <c r="C106" s="32" t="s">
        <v>26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</row>
    <row r="107" s="14" customFormat="1" ht="21" customHeight="1">
      <c r="A107" s="35" t="s">
        <v>186</v>
      </c>
      <c r="B107" s="57" t="s">
        <v>187</v>
      </c>
      <c r="C107" s="32" t="s">
        <v>26</v>
      </c>
      <c r="D107" s="32">
        <v>-69.700000000000003</v>
      </c>
      <c r="E107" s="32">
        <v>17.859999999999999</v>
      </c>
      <c r="F107" s="32">
        <v>-61.310000000000002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</row>
    <row r="108" s="14" customFormat="1" ht="10.5">
      <c r="A108" s="35"/>
      <c r="B108" s="69" t="s">
        <v>188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="14" customFormat="1" ht="10.5">
      <c r="A109" s="35" t="s">
        <v>189</v>
      </c>
      <c r="B109" s="58" t="s">
        <v>190</v>
      </c>
      <c r="C109" s="32" t="s">
        <v>26</v>
      </c>
      <c r="D109" s="32">
        <v>3180.4000000000001</v>
      </c>
      <c r="E109" s="32">
        <v>3180.4000000000001</v>
      </c>
      <c r="F109" s="32">
        <v>4188.1000000000004</v>
      </c>
      <c r="G109" s="32">
        <v>3345.8000000000002</v>
      </c>
      <c r="H109" s="32">
        <v>3657.5</v>
      </c>
      <c r="I109" s="32">
        <v>3530.1999999999998</v>
      </c>
      <c r="J109" s="32">
        <v>3876.9000000000001</v>
      </c>
      <c r="K109" s="32">
        <v>3530.1999999999998</v>
      </c>
      <c r="L109" s="32">
        <v>3876.9000000000001</v>
      </c>
    </row>
    <row r="110" s="14" customFormat="1" ht="30.75" customHeight="1">
      <c r="A110" s="35" t="s">
        <v>191</v>
      </c>
      <c r="B110" s="70" t="s">
        <v>192</v>
      </c>
      <c r="C110" s="32" t="s">
        <v>193</v>
      </c>
      <c r="D110" s="71">
        <v>15937</v>
      </c>
      <c r="E110" s="71">
        <v>17106</v>
      </c>
      <c r="F110" s="71">
        <v>18389</v>
      </c>
      <c r="G110" s="71">
        <v>18793.599999999999</v>
      </c>
      <c r="H110" s="71">
        <v>19345.299999999999</v>
      </c>
      <c r="I110" s="71">
        <v>18793.599999999999</v>
      </c>
      <c r="J110" s="71">
        <v>19345.299999999999</v>
      </c>
      <c r="K110" s="71">
        <v>18793.599999999999</v>
      </c>
      <c r="L110" s="71">
        <v>19345.299999999999</v>
      </c>
    </row>
    <row r="111" s="14" customFormat="1" ht="21" customHeight="1">
      <c r="A111" s="35" t="s">
        <v>194</v>
      </c>
      <c r="B111" s="40" t="s">
        <v>195</v>
      </c>
      <c r="C111" s="27" t="s">
        <v>97</v>
      </c>
      <c r="D111" s="27">
        <v>15.369999999999999</v>
      </c>
      <c r="E111" s="27">
        <v>15.369999999999999</v>
      </c>
      <c r="F111" s="27">
        <v>15.4</v>
      </c>
      <c r="G111" s="27">
        <v>16.289999999999999</v>
      </c>
      <c r="H111" s="27">
        <v>16.059999999999999</v>
      </c>
      <c r="I111" s="27">
        <v>16.789999999999999</v>
      </c>
      <c r="J111" s="27">
        <v>16.460000000000001</v>
      </c>
      <c r="K111" s="27">
        <v>16.789999999999999</v>
      </c>
      <c r="L111" s="27">
        <v>16.460000000000001</v>
      </c>
    </row>
    <row r="112" s="14" customFormat="1" ht="10.5">
      <c r="A112" s="35"/>
      <c r="B112" s="36" t="s">
        <v>196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="14" customFormat="1" ht="10.5">
      <c r="A113" s="35" t="s">
        <v>197</v>
      </c>
      <c r="B113" s="72" t="s">
        <v>198</v>
      </c>
      <c r="C113" s="43" t="s">
        <v>199</v>
      </c>
      <c r="D113" s="27">
        <v>6.7060000000000004</v>
      </c>
      <c r="E113" s="27">
        <v>6.5510000000000002</v>
      </c>
      <c r="F113" s="27">
        <v>6.5039999999999996</v>
      </c>
      <c r="G113" s="27">
        <v>6.4050000000000002</v>
      </c>
      <c r="H113" s="27">
        <v>6.7350000000000003</v>
      </c>
      <c r="I113" s="27">
        <v>6.5949999999999998</v>
      </c>
      <c r="J113" s="27">
        <v>6.7469999999999999</v>
      </c>
      <c r="K113" s="27">
        <v>6.5949999999999998</v>
      </c>
      <c r="L113" s="27">
        <v>6.7469999999999999</v>
      </c>
    </row>
    <row r="114" s="14" customFormat="1" ht="10.5">
      <c r="A114" s="35" t="s">
        <v>200</v>
      </c>
      <c r="B114" s="72" t="s">
        <v>201</v>
      </c>
      <c r="C114" s="43" t="s">
        <v>199</v>
      </c>
      <c r="D114" s="27"/>
      <c r="E114" s="27"/>
      <c r="F114" s="27"/>
      <c r="G114" s="73"/>
      <c r="H114" s="73"/>
      <c r="I114" s="73"/>
      <c r="J114" s="73"/>
      <c r="K114" s="73"/>
      <c r="L114" s="73"/>
    </row>
    <row r="115" s="14" customFormat="1" ht="10.5">
      <c r="A115" s="35" t="s">
        <v>202</v>
      </c>
      <c r="B115" s="74" t="s">
        <v>203</v>
      </c>
      <c r="C115" s="43" t="s">
        <v>199</v>
      </c>
      <c r="D115" s="27">
        <v>7.0540000000000003</v>
      </c>
      <c r="E115" s="27">
        <v>7148</v>
      </c>
      <c r="F115" s="27">
        <v>7148</v>
      </c>
      <c r="G115" s="27">
        <v>6.6340000000000003</v>
      </c>
      <c r="H115" s="27">
        <v>6.6829999999999998</v>
      </c>
      <c r="I115" s="27">
        <v>6.6950000000000003</v>
      </c>
      <c r="J115" s="27">
        <v>6.7030000000000003</v>
      </c>
      <c r="K115" s="27">
        <v>6.6950000000000003</v>
      </c>
      <c r="L115" s="27">
        <v>6.7030000000000003</v>
      </c>
    </row>
    <row r="116" s="14" customFormat="1" ht="10.5">
      <c r="A116" s="75" t="s">
        <v>204</v>
      </c>
      <c r="B116" s="74" t="s">
        <v>205</v>
      </c>
      <c r="C116" s="43" t="s">
        <v>199</v>
      </c>
      <c r="D116" s="27"/>
      <c r="E116" s="27"/>
      <c r="F116" s="27"/>
      <c r="G116" s="73"/>
      <c r="H116" s="73"/>
      <c r="I116" s="73"/>
      <c r="J116" s="73"/>
      <c r="K116" s="73"/>
      <c r="L116" s="73"/>
    </row>
    <row r="117" s="14" customFormat="1" ht="19.5" customHeight="1">
      <c r="A117" s="75" t="s">
        <v>206</v>
      </c>
      <c r="B117" s="76" t="s">
        <v>207</v>
      </c>
      <c r="C117" s="43" t="s">
        <v>199</v>
      </c>
      <c r="D117" s="27">
        <v>2.8530000000000002</v>
      </c>
      <c r="E117" s="27">
        <v>3793</v>
      </c>
      <c r="F117" s="27">
        <v>3793</v>
      </c>
      <c r="G117" s="27">
        <v>3.9329999999999998</v>
      </c>
      <c r="H117" s="27">
        <v>3.9369999999999998</v>
      </c>
      <c r="I117" s="27">
        <v>3.9329999999999998</v>
      </c>
      <c r="J117" s="27">
        <v>4.0899999999999999</v>
      </c>
      <c r="K117" s="27">
        <v>4.0780000000000003</v>
      </c>
      <c r="L117" s="27">
        <v>4.2530000000000001</v>
      </c>
    </row>
    <row r="118" s="14" customFormat="1" ht="10.5">
      <c r="A118" s="75" t="s">
        <v>208</v>
      </c>
      <c r="B118" s="77" t="s">
        <v>209</v>
      </c>
      <c r="C118" s="43" t="s">
        <v>199</v>
      </c>
      <c r="D118" s="27"/>
      <c r="E118" s="27"/>
      <c r="F118" s="27"/>
      <c r="G118" s="27"/>
      <c r="H118" s="27"/>
      <c r="I118" s="27"/>
      <c r="J118" s="27"/>
      <c r="K118" s="27"/>
      <c r="L118" s="27"/>
    </row>
    <row r="119" s="14" customFormat="1" ht="10.5">
      <c r="A119" s="75" t="s">
        <v>210</v>
      </c>
      <c r="B119" s="77" t="s">
        <v>211</v>
      </c>
      <c r="C119" s="43" t="s">
        <v>199</v>
      </c>
      <c r="D119" s="27"/>
      <c r="E119" s="27"/>
      <c r="F119" s="27"/>
      <c r="G119" s="27"/>
      <c r="H119" s="27"/>
      <c r="I119" s="27"/>
      <c r="J119" s="27"/>
      <c r="K119" s="27"/>
      <c r="L119" s="27"/>
    </row>
    <row r="120" s="14" customFormat="1" ht="21">
      <c r="A120" s="75" t="s">
        <v>212</v>
      </c>
      <c r="B120" s="72" t="s">
        <v>213</v>
      </c>
      <c r="C120" s="43" t="s">
        <v>199</v>
      </c>
      <c r="D120" s="27">
        <v>4.3520000000000003</v>
      </c>
      <c r="E120" s="27">
        <v>3.8279999999999998</v>
      </c>
      <c r="F120" s="27">
        <v>3.5409999999999999</v>
      </c>
      <c r="G120" s="27">
        <v>3.6680000000000001</v>
      </c>
      <c r="H120" s="27">
        <v>3.6749999999999998</v>
      </c>
      <c r="I120" s="27">
        <v>3.7999999999999998</v>
      </c>
      <c r="J120" s="27">
        <v>3.8220000000000001</v>
      </c>
      <c r="K120" s="27">
        <v>3.9399999999999999</v>
      </c>
      <c r="L120" s="27">
        <v>3.9740000000000002</v>
      </c>
    </row>
    <row r="121" s="14" customFormat="1" ht="21">
      <c r="A121" s="54" t="s">
        <v>214</v>
      </c>
      <c r="B121" s="70" t="s">
        <v>215</v>
      </c>
      <c r="C121" s="32" t="s">
        <v>216</v>
      </c>
      <c r="D121" s="32">
        <v>70790</v>
      </c>
      <c r="E121" s="32">
        <v>83135.600000000006</v>
      </c>
      <c r="F121" s="32">
        <v>102787.89999999999</v>
      </c>
      <c r="G121" s="39">
        <v>112408.8</v>
      </c>
      <c r="H121" s="39">
        <v>106488.3</v>
      </c>
      <c r="I121" s="39">
        <v>115053.7</v>
      </c>
      <c r="J121" s="39">
        <v>109469.89999999999</v>
      </c>
      <c r="K121" s="39">
        <v>117354.8</v>
      </c>
      <c r="L121" s="39">
        <v>112206.60000000001</v>
      </c>
      <c r="M121" s="59"/>
    </row>
    <row r="122" s="14" customFormat="1" ht="21">
      <c r="A122" s="35" t="s">
        <v>217</v>
      </c>
      <c r="B122" s="40" t="s">
        <v>218</v>
      </c>
      <c r="C122" s="27" t="s">
        <v>62</v>
      </c>
      <c r="D122" s="55">
        <v>125.2</v>
      </c>
      <c r="E122" s="55">
        <f>E121/D121*100</f>
        <v>117.4397513773132</v>
      </c>
      <c r="F122" s="55">
        <v>106.5</v>
      </c>
      <c r="G122" s="56">
        <v>103.5</v>
      </c>
      <c r="H122" s="56">
        <v>103.5</v>
      </c>
      <c r="I122" s="56">
        <v>102.8</v>
      </c>
      <c r="J122" s="56">
        <v>102.8</v>
      </c>
      <c r="K122" s="56">
        <v>102.5</v>
      </c>
      <c r="L122" s="56">
        <v>102.5</v>
      </c>
    </row>
    <row r="123" s="14" customFormat="1" ht="30.75" customHeight="1">
      <c r="A123" s="35" t="s">
        <v>219</v>
      </c>
      <c r="B123" s="40" t="s">
        <v>220</v>
      </c>
      <c r="C123" s="27" t="s">
        <v>216</v>
      </c>
      <c r="D123" s="27"/>
      <c r="E123" s="27"/>
      <c r="F123" s="27"/>
      <c r="G123" s="27"/>
      <c r="H123" s="27"/>
      <c r="I123" s="27"/>
      <c r="J123" s="27"/>
      <c r="K123" s="27"/>
      <c r="L123" s="27"/>
    </row>
    <row r="124" s="14" customFormat="1" ht="30.75" customHeight="1">
      <c r="A124" s="35" t="s">
        <v>221</v>
      </c>
      <c r="B124" s="40" t="s">
        <v>222</v>
      </c>
      <c r="C124" s="27" t="s">
        <v>62</v>
      </c>
      <c r="D124" s="27"/>
      <c r="E124" s="27"/>
      <c r="F124" s="27"/>
      <c r="G124" s="27"/>
      <c r="H124" s="27"/>
      <c r="I124" s="27"/>
      <c r="J124" s="27"/>
      <c r="K124" s="27"/>
      <c r="L124" s="27"/>
    </row>
    <row r="125" s="14" customFormat="1" ht="10.5">
      <c r="A125" s="35" t="s">
        <v>223</v>
      </c>
      <c r="B125" s="38" t="s">
        <v>224</v>
      </c>
      <c r="C125" s="27" t="s">
        <v>62</v>
      </c>
      <c r="D125" s="27">
        <v>113.40000000000001</v>
      </c>
      <c r="E125" s="27">
        <v>107.8</v>
      </c>
      <c r="F125" s="27">
        <v>106.5</v>
      </c>
      <c r="G125" s="27">
        <v>103.59999999999999</v>
      </c>
      <c r="H125" s="27">
        <v>103.59999999999999</v>
      </c>
      <c r="I125" s="27">
        <v>102.8</v>
      </c>
      <c r="J125" s="27">
        <v>102.8</v>
      </c>
      <c r="K125" s="27">
        <v>102.5</v>
      </c>
      <c r="L125" s="27">
        <v>102.5</v>
      </c>
    </row>
    <row r="126" s="14" customFormat="1" ht="10.5">
      <c r="A126" s="35" t="s">
        <v>225</v>
      </c>
      <c r="B126" s="38" t="s">
        <v>226</v>
      </c>
      <c r="C126" s="27" t="s">
        <v>227</v>
      </c>
      <c r="D126" s="27"/>
      <c r="E126" s="27"/>
      <c r="F126" s="27"/>
      <c r="G126" s="27"/>
      <c r="H126" s="27"/>
      <c r="I126" s="27"/>
      <c r="J126" s="27"/>
      <c r="K126" s="27"/>
      <c r="L126" s="27"/>
    </row>
    <row r="127" s="14" customFormat="1" ht="10.5">
      <c r="A127" s="35" t="s">
        <v>228</v>
      </c>
      <c r="B127" s="78" t="s">
        <v>229</v>
      </c>
      <c r="C127" s="27" t="s">
        <v>230</v>
      </c>
      <c r="D127" s="73"/>
      <c r="E127" s="73"/>
      <c r="F127" s="73"/>
      <c r="G127" s="73"/>
      <c r="H127" s="73"/>
      <c r="I127" s="73"/>
      <c r="J127" s="73"/>
      <c r="K127" s="73"/>
      <c r="L127" s="73"/>
    </row>
    <row r="128" s="14" customFormat="1" ht="10.5">
      <c r="A128" s="35" t="s">
        <v>231</v>
      </c>
      <c r="B128" s="38" t="s">
        <v>232</v>
      </c>
      <c r="C128" s="27" t="s">
        <v>97</v>
      </c>
      <c r="D128" s="27">
        <v>2.3999999999999999</v>
      </c>
      <c r="E128" s="27">
        <v>2.2999999999999998</v>
      </c>
      <c r="F128" s="27">
        <v>2.2000000000000002</v>
      </c>
      <c r="G128" s="27">
        <v>2.1000000000000001</v>
      </c>
      <c r="H128" s="27">
        <v>2.1000000000000001</v>
      </c>
      <c r="I128" s="27">
        <v>2</v>
      </c>
      <c r="J128" s="27">
        <v>2</v>
      </c>
      <c r="K128" s="27">
        <v>2</v>
      </c>
      <c r="L128" s="27">
        <v>2</v>
      </c>
    </row>
    <row r="129" s="14" customFormat="1" ht="10.5" hidden="1">
      <c r="A129" s="35" t="s">
        <v>233</v>
      </c>
      <c r="B129" s="38" t="s">
        <v>234</v>
      </c>
      <c r="C129" s="27" t="s">
        <v>14</v>
      </c>
      <c r="D129" s="27"/>
      <c r="E129" s="27"/>
      <c r="F129" s="27"/>
      <c r="G129" s="27"/>
      <c r="H129" s="27"/>
      <c r="I129" s="27"/>
      <c r="J129" s="27"/>
      <c r="K129" s="27"/>
      <c r="L129" s="27"/>
    </row>
    <row r="130" s="14" customFormat="1" ht="29.25" customHeight="1">
      <c r="A130" s="35" t="s">
        <v>235</v>
      </c>
      <c r="B130" s="40" t="s">
        <v>236</v>
      </c>
      <c r="C130" s="27" t="s">
        <v>14</v>
      </c>
      <c r="D130" s="27">
        <v>0.161</v>
      </c>
      <c r="E130" s="27">
        <v>0.14799999999999999</v>
      </c>
      <c r="F130" s="27">
        <v>0.14499999999999999</v>
      </c>
      <c r="G130" s="27">
        <v>0.14199999999999999</v>
      </c>
      <c r="H130" s="27">
        <v>0.14199999999999999</v>
      </c>
      <c r="I130" s="27">
        <v>0.14000000000000001</v>
      </c>
      <c r="J130" s="27">
        <v>0.14000000000000001</v>
      </c>
      <c r="K130" s="27">
        <v>0.13800000000000001</v>
      </c>
      <c r="L130" s="27">
        <v>0.13800000000000001</v>
      </c>
    </row>
    <row r="131" s="14" customFormat="1" ht="10.5">
      <c r="A131" s="35" t="s">
        <v>237</v>
      </c>
      <c r="B131" s="38" t="s">
        <v>238</v>
      </c>
      <c r="C131" s="27" t="s">
        <v>26</v>
      </c>
      <c r="D131" s="41">
        <v>2494.5999999999999</v>
      </c>
      <c r="E131" s="41">
        <v>3661</v>
      </c>
      <c r="F131" s="41">
        <v>4239.3999999999996</v>
      </c>
      <c r="G131" s="41">
        <v>4574.3000000000002</v>
      </c>
      <c r="H131" s="41">
        <v>4595.6999999999998</v>
      </c>
      <c r="I131" s="41">
        <v>4889.8999999999996</v>
      </c>
      <c r="J131" s="79">
        <v>4949.6000000000004</v>
      </c>
      <c r="K131" s="41">
        <v>5197.8999999999996</v>
      </c>
      <c r="L131" s="79">
        <v>5286.1999999999998</v>
      </c>
    </row>
    <row r="132" s="14" customFormat="1" ht="10.5">
      <c r="A132" s="35" t="s">
        <v>239</v>
      </c>
      <c r="B132" s="38" t="s">
        <v>240</v>
      </c>
      <c r="C132" s="27" t="s">
        <v>62</v>
      </c>
      <c r="D132" s="55">
        <v>103.8</v>
      </c>
      <c r="E132" s="55">
        <v>114.09999999999999</v>
      </c>
      <c r="F132" s="55">
        <v>115.8</v>
      </c>
      <c r="G132" s="55">
        <v>108.40000000000001</v>
      </c>
      <c r="H132" s="55">
        <v>108.40000000000001</v>
      </c>
      <c r="I132" s="55">
        <f>SUM(I131/H131/I133*100*100)</f>
        <v>106.40163631220487</v>
      </c>
      <c r="J132" s="56">
        <f>SUM(J131/I131/J133*100*100)</f>
        <v>101.22088386265568</v>
      </c>
      <c r="K132" s="56">
        <v>106.8</v>
      </c>
      <c r="L132" s="56">
        <v>106.8</v>
      </c>
    </row>
    <row r="133" s="14" customFormat="1" ht="10.5">
      <c r="A133" s="35"/>
      <c r="B133" s="38"/>
      <c r="C133" s="27"/>
      <c r="D133" s="80">
        <v>100</v>
      </c>
      <c r="E133" s="80">
        <v>100</v>
      </c>
      <c r="F133" s="80"/>
      <c r="G133" s="81">
        <v>100</v>
      </c>
      <c r="H133" s="81">
        <v>100</v>
      </c>
      <c r="I133" s="81">
        <v>100</v>
      </c>
      <c r="J133" s="82">
        <v>100</v>
      </c>
      <c r="K133" s="81"/>
      <c r="L133" s="82"/>
    </row>
    <row r="134" s="14" customFormat="1" ht="10.5">
      <c r="A134" s="2" t="s">
        <v>241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="17" customFormat="1" ht="8.25">
      <c r="A135" s="1" t="s">
        <v>242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</sheetData>
  <mergeCells count="15">
    <mergeCell ref="A134:L134"/>
    <mergeCell ref="A135:L135"/>
    <mergeCell ref="A9:L9"/>
    <mergeCell ref="G11:L11"/>
    <mergeCell ref="D12:D14"/>
    <mergeCell ref="E12:E14"/>
    <mergeCell ref="F12:F14"/>
    <mergeCell ref="G12:H12"/>
    <mergeCell ref="I12:J12"/>
    <mergeCell ref="K12:L12"/>
    <mergeCell ref="J2:L2"/>
    <mergeCell ref="J3:L3"/>
    <mergeCell ref="I4:L4"/>
    <mergeCell ref="I5:L5"/>
    <mergeCell ref="A7:L7"/>
  </mergeCells>
  <pageMargins left="0.39375000000000004" right="0.39375000000000004" top="0.78750000000000009" bottom="0.39375000000000004" header="0.51181102362204689" footer="0.51181102362204689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67" zoomScalePageLayoutView="167" workbookViewId="0"/>
  </sheetViews>
  <sheetFormatPr defaultColWidth="11.5703125" defaultRowHeight="12.75"/>
  <sheetData/>
  <pageMargins left="0.78750000000000009" right="0.78750000000000009" top="1.05277777777778" bottom="1.05277777777778" header="0.78750000000000009" footer="0.78750000000000009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  <Template/>
  <TotalTime>9141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Щурова Наталья Владимировна</dc:creator>
  <dc:description/>
  <dc:language>ru-RU</dc:language>
  <cp:lastModifiedBy>user</cp:lastModifiedBy>
  <cp:revision>39</cp:revision>
  <cp:lastPrinted>2024-09-26T05:33:44Z</cp:lastPrinted>
  <dcterms:created xsi:type="dcterms:W3CDTF">2020-06-29T03:18:16Z</dcterms:created>
  <dcterms:modified xsi:type="dcterms:W3CDTF">2024-09-26T06:08:29Z</dcterms:modified>
</cp:coreProperties>
</file>