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2" sheetId="1" r:id="rId1"/>
  </sheets>
  <definedNames>
    <definedName name="Print_Area_0" localSheetId="0">Лист2!$A$6:$E$117</definedName>
    <definedName name="_xlnm.Print_Area" localSheetId="0">Лист2!$A$1:$E$117</definedName>
  </definedNames>
  <calcPr calcId="125725" iterateDelta="1E-4"/>
</workbook>
</file>

<file path=xl/calcChain.xml><?xml version="1.0" encoding="utf-8"?>
<calcChain xmlns="http://schemas.openxmlformats.org/spreadsheetml/2006/main">
  <c r="D55" i="1"/>
  <c r="E55" s="1"/>
  <c r="D29"/>
  <c r="E29" s="1"/>
  <c r="D16"/>
  <c r="E115"/>
  <c r="E114"/>
  <c r="E113"/>
  <c r="E112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89"/>
  <c r="E88"/>
  <c r="E87"/>
  <c r="E85"/>
  <c r="E83"/>
  <c r="E82"/>
  <c r="E81"/>
  <c r="E80"/>
  <c r="E77"/>
  <c r="E76"/>
  <c r="E75"/>
  <c r="E74"/>
  <c r="E72"/>
  <c r="E71"/>
  <c r="E70"/>
  <c r="E68"/>
  <c r="E67"/>
  <c r="E66"/>
  <c r="E65"/>
  <c r="E64"/>
  <c r="E63"/>
  <c r="E61"/>
  <c r="E60"/>
  <c r="E59"/>
  <c r="E57"/>
  <c r="E56"/>
  <c r="E54"/>
  <c r="E53"/>
  <c r="E52"/>
  <c r="E50"/>
  <c r="E49"/>
  <c r="E46"/>
  <c r="E45"/>
  <c r="E42"/>
  <c r="E41"/>
  <c r="E39"/>
  <c r="E38"/>
  <c r="E37"/>
  <c r="E36"/>
  <c r="E34"/>
  <c r="E33"/>
  <c r="E32"/>
  <c r="E31"/>
  <c r="E30"/>
  <c r="E28"/>
  <c r="E27"/>
  <c r="E26"/>
  <c r="E25"/>
  <c r="E24"/>
  <c r="E21"/>
  <c r="E20"/>
  <c r="E19"/>
  <c r="E18"/>
  <c r="E17"/>
  <c r="D84"/>
  <c r="E84" s="1"/>
  <c r="D111"/>
  <c r="E111" s="1"/>
  <c r="D80"/>
  <c r="D44"/>
  <c r="E44" s="1"/>
  <c r="D62"/>
  <c r="E62" s="1"/>
  <c r="C111"/>
  <c r="D91"/>
  <c r="D90" s="1"/>
  <c r="E90" s="1"/>
  <c r="C91"/>
  <c r="C90" s="1"/>
  <c r="C84"/>
  <c r="C80"/>
  <c r="C76"/>
  <c r="F76" s="1"/>
  <c r="C62"/>
  <c r="D58"/>
  <c r="E58" s="1"/>
  <c r="C58"/>
  <c r="C55"/>
  <c r="D51"/>
  <c r="E51" s="1"/>
  <c r="C51"/>
  <c r="D48"/>
  <c r="E48" s="1"/>
  <c r="C48"/>
  <c r="C44"/>
  <c r="D40"/>
  <c r="E40" s="1"/>
  <c r="C40"/>
  <c r="D37"/>
  <c r="D35" s="1"/>
  <c r="E35" s="1"/>
  <c r="C37"/>
  <c r="C35" s="1"/>
  <c r="C29"/>
  <c r="D24"/>
  <c r="C24"/>
  <c r="C16"/>
  <c r="D43" l="1"/>
  <c r="E43" s="1"/>
  <c r="C43"/>
  <c r="C15" s="1"/>
  <c r="E91"/>
  <c r="E16"/>
  <c r="C79"/>
  <c r="C78" s="1"/>
  <c r="D79"/>
  <c r="D78" l="1"/>
  <c r="E78" s="1"/>
  <c r="E79"/>
  <c r="D15"/>
  <c r="E15" s="1"/>
  <c r="C116"/>
  <c r="D116" l="1"/>
  <c r="E116" s="1"/>
</calcChain>
</file>

<file path=xl/sharedStrings.xml><?xml version="1.0" encoding="utf-8"?>
<sst xmlns="http://schemas.openxmlformats.org/spreadsheetml/2006/main" count="199" uniqueCount="197">
  <si>
    <t xml:space="preserve">                                                                                    </t>
  </si>
  <si>
    <t>( рублей)</t>
  </si>
  <si>
    <t>Код бюджетной классификации Российской Федерации</t>
  </si>
  <si>
    <t>Наименование налога (сбора)</t>
  </si>
  <si>
    <t>план 2024</t>
  </si>
  <si>
    <t xml:space="preserve">1 00 00000 00 0000 000 </t>
  </si>
  <si>
    <t>НАЛОГОВЫЕ И НЕНАЛОГОВЫЕ ДОХОДЫ</t>
  </si>
  <si>
    <t>1 01 00000 00 0000 000</t>
  </si>
  <si>
    <t>НАЛОГИ НА ПРИБЫЛЬ, ДОХОДЫ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</si>
  <si>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</si>
  <si>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</si>
  <si>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</si>
  <si>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</si>
  <si>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</si>
  <si>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</si>
  <si>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1 01 02040 01 0000 110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</si>
  <si>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</si>
  <si>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>1 01 02080 01 0000 110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</si>
  <si>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
</t>
  </si>
  <si>
    <t>1 03 00000 00 0000 000</t>
  </si>
  <si>
    <t>НАЛОГИ НА ТОВАРЫ (РАБОТЫ, УСЛУГИ), РЕАЛИЗУЕМЫЕ НА ТЕРРИТОРИИ РОССИЙСКОЙ ФЕДЕРАЦИИ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</si>
  <si>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</si>
  <si>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</si>
  <si>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</si>
  <si>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</si>
  <si>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</si>
  <si>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</si>
  <si>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</si>
  <si>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</si>
  <si>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1 05 00000 00 0000 000</t>
  </si>
  <si>
    <t>НАЛОГИ НА СОВОКУПНЫЙ ДОХОД</t>
  </si>
  <si>
    <t>1 05 01011 01 0000 110</t>
  </si>
  <si>
    <t>Налог, взимаемый с налогоплательщиков, выбравших в качестве налогообложения доходы</t>
  </si>
  <si>
    <t>1 05 01020 01 0000 110</t>
  </si>
  <si>
    <t>Налог, взимаемый с налогоплательщиков, выбравших в качестве налогообложения доходы, уменьшенные на величину расходов</t>
  </si>
  <si>
    <t>1 05 02010 00 0000 110</t>
  </si>
  <si>
    <t>Единый налог на вмененный доход</t>
  </si>
  <si>
    <t>1 05 03010 01 0000 110</t>
  </si>
  <si>
    <t>Единый сельскохозяйственный налог</t>
  </si>
  <si>
    <t>1 05 04010 02 0000 110</t>
  </si>
  <si>
    <t>Налог, взимаемый в связи с применением патентной системы налогообложения, зачисляемый в бюджеты муниципальных округов</t>
  </si>
  <si>
    <t>1 06 00000 00 0000 000</t>
  </si>
  <si>
    <t>Налоги на имущество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</si>
  <si>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</si>
  <si>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</si>
  <si>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1 06 06000 00 0000 110</t>
  </si>
  <si>
    <t>Земельный налог</t>
  </si>
  <si>
    <t>1 06 06032 14 0000 110</t>
  </si>
  <si>
    <t>Земельный налог с организаций, обладающих земельным участком, расположенным в границах муниципальных округов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</si>
  <si>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</si>
  <si>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</si>
  <si>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1 08 00000 00 0000 000</t>
  </si>
  <si>
    <t>ГОСУДАРСТВЕННАЯ ПОШЛИНА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</si>
  <si>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</si>
  <si>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</si>
  <si>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</si>
  <si>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</si>
  <si>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</si>
  <si>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</si>
  <si>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Доходы от сдачи в аренду имущества:</t>
  </si>
  <si>
    <t>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</si>
  <si>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</si>
  <si>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t>1 11 05034 14 0000 120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</si>
  <si>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</si>
  <si>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арендной платы за земельные участки:</t>
  </si>
  <si>
    <t>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</si>
  <si>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</si>
  <si>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1 11 09080 14 0000 120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</si>
  <si>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зеиельных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</si>
  <si>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1 12 00000 00 0000 000</t>
  </si>
  <si>
    <t xml:space="preserve">ПЛАТЕЖИ ПРИ ПОЛЬЗОВАНИИ ПРИРОДНЫМИ РЕСУРСАМИ </t>
  </si>
  <si>
    <t>1 12 01010 01 0000 120</t>
  </si>
  <si>
    <t xml:space="preserve">Плата за выбросы загрязняющих веществ в атмосферный воздух стационарными объектами </t>
  </si>
  <si>
    <t>1 12 01030 01 0000 120</t>
  </si>
  <si>
    <t>Плата за сбросы загрязняющих веществ в водные объекты</t>
  </si>
  <si>
    <t>1 12 01041 01 0000 120</t>
  </si>
  <si>
    <t>Плата за размещение отходов производства</t>
  </si>
  <si>
    <t>1 13 00000 00 0000 000</t>
  </si>
  <si>
    <t>ДОХОДЫ ОТ ОКАЗАНИЯ ПЛАТНЫХ УСЛУГ (РАБОТ) И КОМПЕНСАЦИИ ЗАТРАТ ГОСУДАРСТВА</t>
  </si>
  <si>
    <t>1 13 02994 14 0000 130</t>
  </si>
  <si>
    <t>Прочие доходы от компенсации затрат бюджетов муниципальных округов</t>
  </si>
  <si>
    <t>1 13 02064 14 0000 130</t>
  </si>
  <si>
    <t>1 14 00000 00 0000 000</t>
  </si>
  <si>
    <t>ДОХОДЫ ОТ ПРОДАЖИ МАТЕРИАЛЬНЫХ И НЕМАТЕРИАЛЬНЫХ АКТИВОВ</t>
  </si>
  <si>
    <t>1 14 02043 14 0000 410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</si>
  <si>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</si>
  <si>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</si>
  <si>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</si>
  <si>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1 14 06312 14 0000 430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</si>
  <si>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</t>
  </si>
  <si>
    <t>1 16 00000 00 0000 000</t>
  </si>
  <si>
    <t>ШТРАФЫ, САНКЦИИ, ВОЗМЕЩЕНИЕ УЩЕРБА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</si>
  <si>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</si>
  <si>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</si>
  <si>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1 16 01053 01 0000 140</t>
  </si>
  <si>
    <t>Административные штрафы, установленные главой 5 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</si>
  <si>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</si>
  <si>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</si>
  <si>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1 16 01083 01 0000 140</t>
  </si>
  <si>
    <t>Административные штрафы, установленные главой 8 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</si>
  <si>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</si>
  <si>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</si>
  <si>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1 16 01153 01 0000 150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</si>
  <si>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</si>
  <si>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1 16 01193 01 0000 140</t>
  </si>
  <si>
    <t>Административные штрафы, установленные главой 19 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</si>
  <si>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1 16 07010 14 0000 140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</si>
  <si>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</si>
  <si>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1 16 07090 14 0000 140</t>
  </si>
  <si>
    <t>Иные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муниципалтным органом, казенным учреждением) муниципального округа</t>
  </si>
  <si>
    <t>Доходы от денежных взысканий (штрафов), поступающие в счет погашения задолженности, образовавшейся до 01.01.2020 г, подлежащие зачислению в бюджет муниципального образования по нормативам, действовавшим в 2019 г</t>
  </si>
  <si>
    <t>1 16 11050 01 0000 140</t>
  </si>
  <si>
    <t xml:space="preserve"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</t>
  </si>
  <si>
    <t>1 17 00000 00 0000 000</t>
  </si>
  <si>
    <t>ПРОЧИЕ НЕНАЛОГОВЫЕ ДОХОДЫ</t>
  </si>
  <si>
    <t>1 17 05040 14 0000 180</t>
  </si>
  <si>
    <t>Прочие неналоговые доходы бюджетов муниципальных округов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</si>
  <si>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</si>
  <si>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</si>
  <si>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</si>
  <si>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</si>
  <si>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</si>
  <si>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субъектов Российской Федерации и муниципальных образований</t>
  </si>
  <si>
    <t>2 02 15001 14 0000 150</t>
  </si>
  <si>
    <t>Дотации бюджетам муниципальных округов на выравнивание бюджетной обеспеченности</t>
  </si>
  <si>
    <t>2 02 15002 14 0000 150</t>
  </si>
  <si>
    <t>Дотации бюджетам муниципальных округов на поддержку мер по обеспечению сбалансированности бюджетов</t>
  </si>
  <si>
    <t>2 02 19999140000 150</t>
  </si>
  <si>
    <t>Прочие дотации бюджетам муниципальных округов</t>
  </si>
  <si>
    <t>2 02 20000 00 0000 000</t>
  </si>
  <si>
    <t>Субсидии бюджетам субъектов Российской Федерации и муниципальных образований</t>
  </si>
  <si>
    <t>2 02 20077 14 0000 150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</si>
  <si>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</si>
  <si>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2 02 25467 14 0000 150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</si>
  <si>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</si>
  <si>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2 02 25497 14 0000 150</t>
  </si>
  <si>
    <t>Субсидии бюджетам муниципальных округов на реализацию мероприятий по обеспечению жильем молодых семей</t>
  </si>
  <si>
    <t>2 02 25599 14 0000 150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</si>
  <si>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</si>
  <si>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2 02 29999 14 0000 150</t>
  </si>
  <si>
    <t>Прочие субсидии бюджетам муниципальных округов</t>
  </si>
  <si>
    <t>2 02 30000 00 0000 150</t>
  </si>
  <si>
    <t>Субвенция бюджетам субъектов Российской Федерации и городских округов</t>
  </si>
  <si>
    <t>2 02 30024 14 0000 150</t>
  </si>
  <si>
    <t>Субвенции бюджетам муниципальных округов на выполнение передаваемых полномочий субъектов РФ</t>
  </si>
  <si>
    <t>в том числе:</t>
  </si>
  <si>
    <t xml:space="preserve">Субвенции бюджетам муниципальных округов на реализацию государственных полномочий органов опеки и попечительства в отношении несовершеннолетних </t>
  </si>
  <si>
    <t>Субвенции бюджетам муниципальных округов на реализацию государственных полномочий по социальной поддержке детей, оставшихся без попечения родителей, и лиц принявших на воспитание в семью детей, оставшихся без попечения родителей</t>
  </si>
  <si>
    <t>Субвенции бюджетам муниципальных округов наобеспечение детей-сирот,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</si>
  <si>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Субвенции бюджетам муниципальных округов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 образования детей в муниципальных общеобразовательных организациях</t>
  </si>
  <si>
    <t>Субвенции бюджетам муниципальных округов на осуществление отдельных государственных полномочий по государственному управлению охраной труда</t>
  </si>
  <si>
    <t>Субвенции бюджетам муниципальных округов Приморского края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</si>
  <si>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бюджетам муниципальных округов на осуществление отдельных государственных полномочий по обеспечению бесплатным питанием детей, обучающихся в муниципальных образовательных организациях</t>
  </si>
  <si>
    <t>Субвенции бюджетам муниципальных округов Приморского края на организацию и обеспечение оздоровления и отдыха детей (за исключением организации отдыха детей в каникулярное время)</t>
  </si>
  <si>
    <t xml:space="preserve">Субвенции предоставляемые бюджетам муниципальных округов на реализацию государственных полномочий Приморского края по организации проведения мероприятий по предупреждению и ликвидации болезней животных, их лечению, защите населения от болезней, общих для человека и животных </t>
  </si>
  <si>
    <t>Субвенции бюджетам муниципальных округов 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</si>
  <si>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Субвенции, передаваемые органам местного самоуправления и муниципальных округов Приморского края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</si>
  <si>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2 02 30029 14 000 150</t>
  </si>
  <si>
    <t xml:space="preserve">Субвенции бюджетам муниципальных  округов на компенсацию части родительской платы, взимаемой с родителей (законных представителей) за присмотр и уход за детьми, посещающими образовательные программы дошкольного образования </t>
  </si>
  <si>
    <t>2 02 35118 14 0000 150</t>
  </si>
  <si>
    <t>Субвенции бюджетам муниципальных  округов на осуществление первичного воинского учета, органами местного самоуправления поселений, муниципальных и городских округов</t>
  </si>
  <si>
    <t>2 02 35120 14 0000 150</t>
  </si>
  <si>
    <t>Субвенции бюджетам муниципальных округов на осуществление полномочий по составлению (изменению)  списков кандидатов в присяжные заседатели федеральных судов общей юрисдикции в Российской Федерации</t>
  </si>
  <si>
    <t>2 02 35304 14 0000 150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</si>
  <si>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общеобразовательных организациях</t>
  </si>
  <si>
    <t>2 02 35930 14 0000 150</t>
  </si>
  <si>
    <t>Субвенции бюджетам муниципальных округов на государственную регистрацию актов гражданского состояния</t>
  </si>
  <si>
    <t>2 02 36900 14 0000 150</t>
  </si>
  <si>
    <t>Единая субвенция бюджетам муниципальных округов</t>
  </si>
  <si>
    <t>2 02 39999 14 0000 150</t>
  </si>
  <si>
    <t>Прочие субвенции бюджетам муниципальных округов</t>
  </si>
  <si>
    <t>2 02 40000 00 0000 150</t>
  </si>
  <si>
    <t>Иные межбюджетные трансферты</t>
  </si>
  <si>
    <t>2 02 45050 14 0000 150</t>
  </si>
  <si>
    <t>Межбюджетные трансферты,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</si>
  <si>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2 02 45303 140000 150</t>
  </si>
  <si>
    <t>Межбюджетные трансферты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начального, общего образования, образовательные программы основного общего образования, образовательные программы среднего общего образования</t>
  </si>
  <si>
    <t>2 02 45179 140000 150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</si>
  <si>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</si>
  <si>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2 02 49999 14 0000 150</t>
  </si>
  <si>
    <t xml:space="preserve">Иные межбюджетные трансферты, передаваемые бюджетам муниципальных округов
</t>
  </si>
  <si>
    <t>ВСЕГО ДОХОДОВ</t>
  </si>
  <si>
    <t>факт 2025</t>
  </si>
  <si>
    <t>% исполнения</t>
  </si>
  <si>
    <t>1 01 02130 01 0000 110</t>
  </si>
  <si>
    <t>1 01 02140 01 0000 110</t>
  </si>
  <si>
    <t>1 16 01173 01 0000 150</t>
  </si>
  <si>
    <t>1 16 1001301 0000 140</t>
  </si>
  <si>
    <t>1 16 10120 14 0510 140</t>
  </si>
  <si>
    <t>ЛАЗОВСКОГО МУНИЦИПАЛЬНОГО ОКРУГА ЗА 2024 ГОД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</si>
  <si>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</si>
  <si>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</si>
  <si>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r>
      <t xml:space="preserve">Прочее </t>
    </r>
    <r>
      <rPr>
        <sz val="13"/>
        <color rgb="FF2C2D2E"/>
        <rFont val="Times New Roman"/>
        <family val="1"/>
        <charset val="204"/>
      </rPr>
      <t xml:space="preserve">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  </r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</si>
  <si>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муниципальных округов,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</si>
  <si>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1 11 05326 14 0000 120</t>
  </si>
  <si>
    <t xml:space="preserve">                                                                       ИСПОЛНЕНИЕ ДОХОДНОЙ ЧАСТИ БЮДЖЕТА</t>
  </si>
  <si>
    <t>Приложение 1 к  решению Думы Лазовского муниципального округа от 00.04.2025 г. № 00-МПА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</si>
</sst>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7">
    <font>
      <sz val="10"/>
      <name val="Arial Cyr"/>
      <charset val="204"/>
    </font>
    <font>
      <sz val="11"/>
      <name val="Calibri"/>
      <family val="2"/>
      <charset val="1"/>
    </font>
    <font>
      <sz val="10"/>
      <color rgb="FF000000"/>
      <name val="Arial Cyr"/>
      <charset val="1"/>
    </font>
    <font>
      <b/>
      <sz val="10"/>
      <color rgb="FF000000"/>
      <name val="Arial Cyr"/>
      <charset val="1"/>
    </font>
    <font>
      <b/>
      <sz val="12"/>
      <color rgb="FF000000"/>
      <name val="Arial Cyr"/>
      <charset val="1"/>
    </font>
    <font>
      <sz val="12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u/>
      <sz val="10"/>
      <color rgb="FF0000FF"/>
      <name val="Arial Cyr"/>
      <charset val="204"/>
    </font>
    <font>
      <b/>
      <sz val="13"/>
      <name val="Arial Cyr"/>
      <charset val="204"/>
    </font>
    <font>
      <sz val="12"/>
      <name val="Times New Roman"/>
      <family val="1"/>
      <charset val="1"/>
    </font>
    <font>
      <b/>
      <sz val="12"/>
      <name val="Times New Roman"/>
      <family val="1"/>
      <charset val="204"/>
    </font>
    <font>
      <b/>
      <sz val="11"/>
      <name val="Arial Cyr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3"/>
      <color theme="1"/>
      <name val="Times New Roman"/>
      <family val="1"/>
      <charset val="204"/>
    </font>
    <font>
      <sz val="13"/>
      <color rgb="FF2C2D2E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89">
    <xf numFmtId="0" fontId="0" fillId="0" borderId="0"/>
    <xf numFmtId="0" fontId="12" fillId="0" borderId="0" applyBorder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2" borderId="0"/>
    <xf numFmtId="0" fontId="2" fillId="0" borderId="1">
      <alignment horizontal="center" vertical="center" wrapText="1"/>
    </xf>
    <xf numFmtId="1" fontId="2" fillId="0" borderId="1">
      <alignment horizontal="center" vertical="top" shrinkToFit="1"/>
    </xf>
    <xf numFmtId="0" fontId="2" fillId="0" borderId="0"/>
    <xf numFmtId="0" fontId="2" fillId="0" borderId="1">
      <alignment horizontal="center" vertical="center" wrapText="1"/>
    </xf>
    <xf numFmtId="0" fontId="2" fillId="0" borderId="1">
      <alignment horizontal="center" vertical="top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1" fontId="3" fillId="0" borderId="1">
      <alignment horizontal="left" vertical="top" shrinkToFit="1"/>
    </xf>
    <xf numFmtId="1" fontId="3" fillId="0" borderId="2">
      <alignment horizontal="left" vertical="top" shrinkToFit="1"/>
    </xf>
    <xf numFmtId="4" fontId="2" fillId="0" borderId="1">
      <alignment horizontal="right" vertical="top" shrinkToFit="1"/>
    </xf>
    <xf numFmtId="4" fontId="3" fillId="3" borderId="1">
      <alignment horizontal="right" vertical="top" shrinkToFit="1"/>
    </xf>
    <xf numFmtId="0" fontId="2" fillId="0" borderId="0">
      <alignment horizontal="left" wrapText="1"/>
    </xf>
    <xf numFmtId="0" fontId="2" fillId="0" borderId="3">
      <alignment horizontal="center" vertical="center" wrapText="1"/>
    </xf>
    <xf numFmtId="10" fontId="2" fillId="0" borderId="1">
      <alignment horizontal="center" vertical="top" shrinkToFit="1"/>
    </xf>
    <xf numFmtId="10" fontId="3" fillId="3" borderId="1">
      <alignment horizontal="center" vertical="top" shrinkToFit="1"/>
    </xf>
    <xf numFmtId="0" fontId="4" fillId="0" borderId="0">
      <alignment horizontal="center" wrapText="1"/>
    </xf>
    <xf numFmtId="0" fontId="4" fillId="0" borderId="0">
      <alignment horizontal="center"/>
    </xf>
    <xf numFmtId="0" fontId="2" fillId="0" borderId="0">
      <alignment horizontal="right"/>
    </xf>
    <xf numFmtId="0" fontId="2" fillId="2" borderId="0">
      <alignment horizontal="left"/>
    </xf>
    <xf numFmtId="0" fontId="2" fillId="0" borderId="1">
      <alignment horizontal="left" vertical="top" wrapText="1"/>
    </xf>
    <xf numFmtId="4" fontId="3" fillId="4" borderId="1">
      <alignment horizontal="right" vertical="top" shrinkToFit="1"/>
    </xf>
    <xf numFmtId="10" fontId="3" fillId="4" borderId="1">
      <alignment horizontal="center" vertical="top" shrinkToFit="1"/>
    </xf>
    <xf numFmtId="0" fontId="18" fillId="0" borderId="0">
      <alignment horizontal="left" wrapText="1"/>
    </xf>
    <xf numFmtId="0" fontId="18" fillId="0" borderId="0"/>
    <xf numFmtId="0" fontId="19" fillId="0" borderId="0">
      <alignment horizontal="center" wrapText="1"/>
    </xf>
    <xf numFmtId="0" fontId="19" fillId="0" borderId="0">
      <alignment horizontal="center"/>
    </xf>
    <xf numFmtId="0" fontId="18" fillId="0" borderId="0">
      <alignment horizontal="right"/>
    </xf>
    <xf numFmtId="0" fontId="18" fillId="0" borderId="7">
      <alignment horizontal="center" vertical="center" wrapText="1"/>
    </xf>
    <xf numFmtId="0" fontId="18" fillId="0" borderId="8">
      <alignment horizontal="center" vertical="center" wrapText="1"/>
    </xf>
    <xf numFmtId="1" fontId="18" fillId="0" borderId="7">
      <alignment horizontal="center" vertical="top" shrinkToFit="1"/>
    </xf>
    <xf numFmtId="0" fontId="18" fillId="0" borderId="7">
      <alignment horizontal="left" vertical="top" wrapText="1"/>
    </xf>
    <xf numFmtId="0" fontId="18" fillId="0" borderId="7">
      <alignment horizontal="center" vertical="top" wrapText="1"/>
    </xf>
    <xf numFmtId="4" fontId="20" fillId="5" borderId="7">
      <alignment horizontal="right" vertical="top" shrinkToFit="1"/>
    </xf>
    <xf numFmtId="10" fontId="20" fillId="5" borderId="7">
      <alignment horizontal="center" vertical="top" shrinkToFit="1"/>
    </xf>
    <xf numFmtId="4" fontId="18" fillId="0" borderId="7">
      <alignment horizontal="right" vertical="top" shrinkToFit="1"/>
    </xf>
    <xf numFmtId="10" fontId="18" fillId="0" borderId="7">
      <alignment horizontal="center" vertical="top" shrinkToFit="1"/>
    </xf>
    <xf numFmtId="1" fontId="20" fillId="0" borderId="7">
      <alignment horizontal="left" vertical="top" shrinkToFit="1"/>
    </xf>
    <xf numFmtId="1" fontId="20" fillId="0" borderId="9">
      <alignment horizontal="left" vertical="top" shrinkToFit="1"/>
    </xf>
    <xf numFmtId="4" fontId="20" fillId="6" borderId="7">
      <alignment horizontal="right" vertical="top" shrinkToFit="1"/>
    </xf>
    <xf numFmtId="10" fontId="20" fillId="6" borderId="7">
      <alignment horizontal="center" vertical="top" shrinkToFit="1"/>
    </xf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22" fillId="7" borderId="0"/>
    <xf numFmtId="0" fontId="18" fillId="0" borderId="0">
      <alignment horizontal="left" wrapText="1"/>
    </xf>
    <xf numFmtId="0" fontId="18" fillId="0" borderId="0"/>
    <xf numFmtId="0" fontId="19" fillId="0" borderId="0">
      <alignment horizontal="center" wrapText="1"/>
    </xf>
    <xf numFmtId="0" fontId="19" fillId="0" borderId="0">
      <alignment horizontal="center"/>
    </xf>
    <xf numFmtId="0" fontId="18" fillId="0" borderId="0">
      <alignment horizontal="right"/>
    </xf>
    <xf numFmtId="0" fontId="18" fillId="0" borderId="7">
      <alignment horizontal="center" vertical="center" wrapText="1"/>
    </xf>
    <xf numFmtId="0" fontId="18" fillId="0" borderId="8">
      <alignment horizontal="center" vertical="center" wrapText="1"/>
    </xf>
    <xf numFmtId="1" fontId="18" fillId="0" borderId="7">
      <alignment horizontal="center" vertical="top" shrinkToFit="1"/>
    </xf>
    <xf numFmtId="0" fontId="18" fillId="0" borderId="7">
      <alignment horizontal="left" vertical="top" wrapText="1"/>
    </xf>
    <xf numFmtId="0" fontId="18" fillId="0" borderId="7">
      <alignment horizontal="center" vertical="top" wrapText="1"/>
    </xf>
    <xf numFmtId="4" fontId="20" fillId="5" borderId="7">
      <alignment horizontal="right" vertical="top" shrinkToFit="1"/>
    </xf>
    <xf numFmtId="10" fontId="20" fillId="5" borderId="7">
      <alignment horizontal="center" vertical="top" shrinkToFit="1"/>
    </xf>
    <xf numFmtId="4" fontId="18" fillId="0" borderId="7">
      <alignment horizontal="right" vertical="top" shrinkToFit="1"/>
    </xf>
    <xf numFmtId="10" fontId="18" fillId="0" borderId="7">
      <alignment horizontal="center" vertical="top" shrinkToFit="1"/>
    </xf>
    <xf numFmtId="1" fontId="20" fillId="0" borderId="7">
      <alignment horizontal="left" vertical="top" shrinkToFit="1"/>
    </xf>
    <xf numFmtId="1" fontId="20" fillId="0" borderId="9">
      <alignment horizontal="left" vertical="top" shrinkToFit="1"/>
    </xf>
    <xf numFmtId="4" fontId="20" fillId="6" borderId="7">
      <alignment horizontal="right" vertical="top" shrinkToFit="1"/>
    </xf>
    <xf numFmtId="10" fontId="20" fillId="6" borderId="7">
      <alignment horizontal="center" vertical="top" shrinkToFit="1"/>
    </xf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22" fillId="7" borderId="0"/>
    <xf numFmtId="0" fontId="18" fillId="0" borderId="0">
      <alignment horizontal="left" wrapText="1"/>
    </xf>
    <xf numFmtId="0" fontId="18" fillId="0" borderId="0"/>
    <xf numFmtId="0" fontId="19" fillId="0" borderId="0">
      <alignment horizontal="center" wrapText="1"/>
    </xf>
    <xf numFmtId="0" fontId="19" fillId="0" borderId="0">
      <alignment horizontal="center"/>
    </xf>
    <xf numFmtId="0" fontId="18" fillId="0" borderId="0">
      <alignment horizontal="right"/>
    </xf>
    <xf numFmtId="0" fontId="18" fillId="0" borderId="7">
      <alignment horizontal="center" vertical="center" wrapText="1"/>
    </xf>
    <xf numFmtId="0" fontId="18" fillId="0" borderId="8">
      <alignment horizontal="center" vertical="center" wrapText="1"/>
    </xf>
    <xf numFmtId="1" fontId="18" fillId="0" borderId="7">
      <alignment horizontal="center" vertical="top" shrinkToFit="1"/>
    </xf>
    <xf numFmtId="0" fontId="18" fillId="0" borderId="7">
      <alignment horizontal="left" vertical="top" wrapText="1"/>
    </xf>
    <xf numFmtId="0" fontId="18" fillId="0" borderId="7">
      <alignment horizontal="center" vertical="top" wrapText="1"/>
    </xf>
    <xf numFmtId="4" fontId="20" fillId="5" borderId="7">
      <alignment horizontal="right" vertical="top" shrinkToFit="1"/>
    </xf>
    <xf numFmtId="10" fontId="20" fillId="5" borderId="7">
      <alignment horizontal="center" vertical="top" shrinkToFit="1"/>
    </xf>
    <xf numFmtId="4" fontId="18" fillId="0" borderId="7">
      <alignment horizontal="right" vertical="top" shrinkToFit="1"/>
    </xf>
    <xf numFmtId="10" fontId="18" fillId="0" borderId="7">
      <alignment horizontal="center" vertical="top" shrinkToFit="1"/>
    </xf>
    <xf numFmtId="1" fontId="20" fillId="0" borderId="7">
      <alignment horizontal="left" vertical="top" shrinkToFit="1"/>
    </xf>
    <xf numFmtId="1" fontId="20" fillId="0" borderId="9">
      <alignment horizontal="left" vertical="top" shrinkToFit="1"/>
    </xf>
    <xf numFmtId="4" fontId="20" fillId="6" borderId="7">
      <alignment horizontal="right" vertical="top" shrinkToFit="1"/>
    </xf>
    <xf numFmtId="10" fontId="20" fillId="6" borderId="7">
      <alignment horizontal="center" vertical="top" shrinkToFit="1"/>
    </xf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22" fillId="7" borderId="0"/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0">
      <alignment horizontal="left" wrapText="1"/>
    </xf>
    <xf numFmtId="0" fontId="19" fillId="0" borderId="0">
      <alignment horizontal="center" wrapText="1"/>
    </xf>
    <xf numFmtId="0" fontId="18" fillId="0" borderId="0">
      <alignment horizontal="right"/>
    </xf>
    <xf numFmtId="0" fontId="18" fillId="0" borderId="8">
      <alignment horizontal="center" vertical="center" wrapText="1"/>
    </xf>
    <xf numFmtId="0" fontId="18" fillId="0" borderId="7">
      <alignment horizontal="left" vertical="top" wrapText="1"/>
    </xf>
    <xf numFmtId="4" fontId="20" fillId="5" borderId="7">
      <alignment horizontal="right" vertical="top" shrinkToFit="1"/>
    </xf>
    <xf numFmtId="4" fontId="18" fillId="0" borderId="7">
      <alignment horizontal="right" vertical="top" shrinkToFit="1"/>
    </xf>
    <xf numFmtId="1" fontId="20" fillId="0" borderId="7">
      <alignment horizontal="left" vertical="top" shrinkToFit="1"/>
    </xf>
    <xf numFmtId="4" fontId="20" fillId="6" borderId="7">
      <alignment horizontal="right" vertical="top" shrinkToFit="1"/>
    </xf>
    <xf numFmtId="0" fontId="17" fillId="0" borderId="0"/>
    <xf numFmtId="0" fontId="26" fillId="7" borderId="0"/>
    <xf numFmtId="0" fontId="18" fillId="0" borderId="0">
      <alignment horizontal="left" wrapText="1"/>
    </xf>
    <xf numFmtId="0" fontId="19" fillId="0" borderId="0">
      <alignment horizontal="center" wrapText="1"/>
    </xf>
    <xf numFmtId="0" fontId="19" fillId="0" borderId="0">
      <alignment horizontal="center"/>
    </xf>
    <xf numFmtId="0" fontId="18" fillId="0" borderId="0">
      <alignment horizontal="right"/>
    </xf>
    <xf numFmtId="0" fontId="25" fillId="0" borderId="0"/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8">
      <alignment horizontal="center" vertical="center" wrapText="1"/>
    </xf>
    <xf numFmtId="0" fontId="18" fillId="0" borderId="7">
      <alignment horizontal="left" vertical="top" wrapText="1"/>
    </xf>
    <xf numFmtId="0" fontId="18" fillId="0" borderId="7">
      <alignment horizontal="center" vertical="top" wrapText="1"/>
    </xf>
    <xf numFmtId="4" fontId="20" fillId="5" borderId="7">
      <alignment horizontal="right" vertical="top" shrinkToFit="1"/>
    </xf>
    <xf numFmtId="10" fontId="20" fillId="5" borderId="7">
      <alignment horizontal="center" vertical="top" shrinkToFit="1"/>
    </xf>
    <xf numFmtId="4" fontId="18" fillId="0" borderId="7">
      <alignment horizontal="right" vertical="top" shrinkToFit="1"/>
    </xf>
    <xf numFmtId="10" fontId="18" fillId="0" borderId="7">
      <alignment horizontal="center" vertical="top" shrinkToFit="1"/>
    </xf>
    <xf numFmtId="1" fontId="20" fillId="0" borderId="7">
      <alignment horizontal="left" vertical="top" shrinkToFit="1"/>
    </xf>
    <xf numFmtId="1" fontId="20" fillId="0" borderId="9">
      <alignment horizontal="left" vertical="top" shrinkToFit="1"/>
    </xf>
    <xf numFmtId="4" fontId="20" fillId="6" borderId="7">
      <alignment horizontal="right" vertical="top" shrinkToFit="1"/>
    </xf>
    <xf numFmtId="10" fontId="20" fillId="6" borderId="7">
      <alignment horizontal="center" vertical="top" shrinkToFit="1"/>
    </xf>
    <xf numFmtId="0" fontId="18" fillId="0" borderId="7">
      <alignment horizontal="center" vertical="center" wrapText="1"/>
    </xf>
    <xf numFmtId="0" fontId="18" fillId="0" borderId="8">
      <alignment horizontal="center" vertical="center" wrapText="1"/>
    </xf>
    <xf numFmtId="0" fontId="18" fillId="0" borderId="0"/>
    <xf numFmtId="0" fontId="18" fillId="0" borderId="0"/>
    <xf numFmtId="0" fontId="18" fillId="7" borderId="0"/>
    <xf numFmtId="0" fontId="18" fillId="7" borderId="0">
      <alignment horizontal="left"/>
    </xf>
    <xf numFmtId="0" fontId="18" fillId="0" borderId="0">
      <alignment horizontal="left" wrapText="1"/>
    </xf>
    <xf numFmtId="0" fontId="19" fillId="0" borderId="0">
      <alignment horizontal="center" wrapText="1"/>
    </xf>
    <xf numFmtId="0" fontId="19" fillId="0" borderId="0">
      <alignment horizontal="center"/>
    </xf>
    <xf numFmtId="0" fontId="18" fillId="0" borderId="0">
      <alignment horizontal="right"/>
    </xf>
    <xf numFmtId="0" fontId="18" fillId="0" borderId="0">
      <alignment horizontal="left" wrapText="1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8">
      <alignment horizontal="center" vertical="center" wrapText="1"/>
    </xf>
    <xf numFmtId="0" fontId="18" fillId="0" borderId="7">
      <alignment horizontal="left" vertical="top" wrapText="1"/>
    </xf>
    <xf numFmtId="0" fontId="18" fillId="0" borderId="7">
      <alignment horizontal="center" vertical="top" wrapText="1"/>
    </xf>
    <xf numFmtId="4" fontId="20" fillId="5" borderId="7">
      <alignment horizontal="right" vertical="top" shrinkToFit="1"/>
    </xf>
    <xf numFmtId="10" fontId="20" fillId="5" borderId="7">
      <alignment horizontal="center" vertical="top" shrinkToFit="1"/>
    </xf>
    <xf numFmtId="4" fontId="18" fillId="0" borderId="7">
      <alignment horizontal="right" vertical="top" shrinkToFit="1"/>
    </xf>
    <xf numFmtId="10" fontId="18" fillId="0" borderId="7">
      <alignment horizontal="center" vertical="top" shrinkToFit="1"/>
    </xf>
    <xf numFmtId="1" fontId="20" fillId="0" borderId="7">
      <alignment horizontal="left" vertical="top" shrinkToFit="1"/>
    </xf>
    <xf numFmtId="1" fontId="20" fillId="0" borderId="9">
      <alignment horizontal="left" vertical="top" shrinkToFit="1"/>
    </xf>
    <xf numFmtId="4" fontId="20" fillId="6" borderId="7">
      <alignment horizontal="right" vertical="top" shrinkToFit="1"/>
    </xf>
    <xf numFmtId="10" fontId="20" fillId="6" borderId="7">
      <alignment horizontal="center" vertical="top" shrinkToFit="1"/>
    </xf>
    <xf numFmtId="0" fontId="18" fillId="0" borderId="7">
      <alignment horizontal="center" vertical="center" wrapText="1"/>
    </xf>
    <xf numFmtId="0" fontId="18" fillId="0" borderId="7">
      <alignment horizontal="center" vertical="top" wrapText="1"/>
    </xf>
    <xf numFmtId="0" fontId="18" fillId="0" borderId="0"/>
    <xf numFmtId="0" fontId="18" fillId="0" borderId="0"/>
    <xf numFmtId="0" fontId="18" fillId="7" borderId="0"/>
    <xf numFmtId="0" fontId="18" fillId="7" borderId="0">
      <alignment horizontal="left"/>
    </xf>
    <xf numFmtId="0" fontId="18" fillId="0" borderId="0">
      <alignment horizontal="left" wrapText="1"/>
    </xf>
    <xf numFmtId="0" fontId="19" fillId="0" borderId="0">
      <alignment horizontal="center" wrapText="1"/>
    </xf>
    <xf numFmtId="0" fontId="19" fillId="0" borderId="0">
      <alignment horizontal="center"/>
    </xf>
    <xf numFmtId="0" fontId="18" fillId="0" borderId="0">
      <alignment horizontal="right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8">
      <alignment horizontal="center" vertical="center" wrapText="1"/>
    </xf>
    <xf numFmtId="0" fontId="18" fillId="0" borderId="7">
      <alignment horizontal="left" vertical="top" wrapText="1"/>
    </xf>
    <xf numFmtId="0" fontId="18" fillId="0" borderId="7">
      <alignment horizontal="center" vertical="top" wrapText="1"/>
    </xf>
    <xf numFmtId="4" fontId="20" fillId="5" borderId="7">
      <alignment horizontal="right" vertical="top" shrinkToFit="1"/>
    </xf>
    <xf numFmtId="10" fontId="20" fillId="5" borderId="7">
      <alignment horizontal="center" vertical="top" shrinkToFit="1"/>
    </xf>
    <xf numFmtId="4" fontId="18" fillId="0" borderId="7">
      <alignment horizontal="right" vertical="top" shrinkToFit="1"/>
    </xf>
    <xf numFmtId="10" fontId="18" fillId="0" borderId="7">
      <alignment horizontal="center" vertical="top" shrinkToFit="1"/>
    </xf>
    <xf numFmtId="1" fontId="20" fillId="0" borderId="7">
      <alignment horizontal="left" vertical="top" shrinkToFit="1"/>
    </xf>
    <xf numFmtId="1" fontId="20" fillId="0" borderId="9">
      <alignment horizontal="left" vertical="top" shrinkToFit="1"/>
    </xf>
    <xf numFmtId="4" fontId="20" fillId="6" borderId="7">
      <alignment horizontal="right" vertical="top" shrinkToFit="1"/>
    </xf>
    <xf numFmtId="10" fontId="20" fillId="6" borderId="7">
      <alignment horizontal="center" vertical="top" shrinkToFit="1"/>
    </xf>
    <xf numFmtId="0" fontId="18" fillId="0" borderId="7">
      <alignment horizontal="center" vertical="center" wrapText="1"/>
    </xf>
    <xf numFmtId="0" fontId="18" fillId="0" borderId="0"/>
    <xf numFmtId="0" fontId="18" fillId="0" borderId="0"/>
    <xf numFmtId="0" fontId="18" fillId="7" borderId="0"/>
    <xf numFmtId="0" fontId="18" fillId="7" borderId="0">
      <alignment horizontal="left"/>
    </xf>
    <xf numFmtId="0" fontId="18" fillId="0" borderId="0">
      <alignment horizontal="left" wrapText="1"/>
    </xf>
    <xf numFmtId="0" fontId="18" fillId="0" borderId="0"/>
    <xf numFmtId="0" fontId="19" fillId="0" borderId="0">
      <alignment horizontal="center" wrapText="1"/>
    </xf>
    <xf numFmtId="0" fontId="19" fillId="0" borderId="0">
      <alignment horizontal="center"/>
    </xf>
    <xf numFmtId="0" fontId="18" fillId="0" borderId="0">
      <alignment horizontal="right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8">
      <alignment horizontal="center" vertical="center" wrapText="1"/>
    </xf>
    <xf numFmtId="1" fontId="18" fillId="0" borderId="7">
      <alignment horizontal="center" vertical="top" shrinkToFit="1"/>
    </xf>
    <xf numFmtId="0" fontId="18" fillId="0" borderId="7">
      <alignment horizontal="left" vertical="top" wrapText="1"/>
    </xf>
    <xf numFmtId="0" fontId="18" fillId="0" borderId="7">
      <alignment horizontal="center" vertical="top" wrapText="1"/>
    </xf>
    <xf numFmtId="4" fontId="20" fillId="5" borderId="7">
      <alignment horizontal="right" vertical="top" shrinkToFit="1"/>
    </xf>
    <xf numFmtId="10" fontId="20" fillId="5" borderId="7">
      <alignment horizontal="center" vertical="top" shrinkToFit="1"/>
    </xf>
    <xf numFmtId="4" fontId="18" fillId="0" borderId="7">
      <alignment horizontal="right" vertical="top" shrinkToFit="1"/>
    </xf>
    <xf numFmtId="10" fontId="18" fillId="0" borderId="7">
      <alignment horizontal="center" vertical="top" shrinkToFit="1"/>
    </xf>
    <xf numFmtId="1" fontId="20" fillId="0" borderId="7">
      <alignment horizontal="left" vertical="top" shrinkToFit="1"/>
    </xf>
    <xf numFmtId="1" fontId="20" fillId="0" borderId="9">
      <alignment horizontal="left" vertical="top" shrinkToFit="1"/>
    </xf>
    <xf numFmtId="4" fontId="20" fillId="6" borderId="7">
      <alignment horizontal="right" vertical="top" shrinkToFit="1"/>
    </xf>
    <xf numFmtId="10" fontId="20" fillId="6" borderId="7">
      <alignment horizontal="center" vertical="top" shrinkToFit="1"/>
    </xf>
    <xf numFmtId="0" fontId="17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8" fillId="7" borderId="0"/>
    <xf numFmtId="0" fontId="18" fillId="7" borderId="0">
      <alignment horizontal="left"/>
    </xf>
    <xf numFmtId="4" fontId="18" fillId="0" borderId="7">
      <alignment horizontal="right" vertical="top" shrinkToFit="1"/>
    </xf>
    <xf numFmtId="10" fontId="18" fillId="0" borderId="7">
      <alignment horizontal="center" vertical="top" shrinkToFit="1"/>
    </xf>
    <xf numFmtId="1" fontId="20" fillId="0" borderId="7">
      <alignment horizontal="left" vertical="top" shrinkToFit="1"/>
    </xf>
    <xf numFmtId="1" fontId="20" fillId="0" borderId="9">
      <alignment horizontal="left" vertical="top" shrinkToFit="1"/>
    </xf>
    <xf numFmtId="4" fontId="20" fillId="6" borderId="7">
      <alignment horizontal="right" vertical="top" shrinkToFit="1"/>
    </xf>
    <xf numFmtId="10" fontId="20" fillId="6" borderId="7">
      <alignment horizontal="center" vertical="top" shrinkToFit="1"/>
    </xf>
    <xf numFmtId="0" fontId="18" fillId="0" borderId="0"/>
    <xf numFmtId="0" fontId="18" fillId="0" borderId="0"/>
    <xf numFmtId="0" fontId="18" fillId="7" borderId="0"/>
    <xf numFmtId="0" fontId="18" fillId="0" borderId="0">
      <alignment horizontal="left" wrapText="1"/>
    </xf>
    <xf numFmtId="0" fontId="25" fillId="0" borderId="0"/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8">
      <alignment horizontal="center" vertical="center" wrapText="1"/>
    </xf>
    <xf numFmtId="0" fontId="18" fillId="0" borderId="7">
      <alignment horizontal="center" vertical="top" wrapText="1"/>
    </xf>
    <xf numFmtId="4" fontId="18" fillId="0" borderId="7">
      <alignment horizontal="right" vertical="top" shrinkToFit="1"/>
    </xf>
    <xf numFmtId="10" fontId="18" fillId="0" borderId="7">
      <alignment horizontal="center" vertical="top" shrinkToFit="1"/>
    </xf>
    <xf numFmtId="1" fontId="20" fillId="0" borderId="7">
      <alignment horizontal="left" vertical="top" shrinkToFit="1"/>
    </xf>
    <xf numFmtId="1" fontId="20" fillId="0" borderId="9">
      <alignment horizontal="left" vertical="top" shrinkToFit="1"/>
    </xf>
    <xf numFmtId="4" fontId="20" fillId="6" borderId="7">
      <alignment horizontal="right" vertical="top" shrinkToFit="1"/>
    </xf>
    <xf numFmtId="10" fontId="20" fillId="6" borderId="7">
      <alignment horizontal="center" vertical="top" shrinkToFit="1"/>
    </xf>
    <xf numFmtId="0" fontId="18" fillId="0" borderId="0"/>
    <xf numFmtId="0" fontId="18" fillId="0" borderId="0"/>
    <xf numFmtId="0" fontId="18" fillId="7" borderId="0"/>
    <xf numFmtId="0" fontId="18" fillId="0" borderId="0">
      <alignment horizontal="left" wrapText="1"/>
    </xf>
    <xf numFmtId="0" fontId="17" fillId="0" borderId="0"/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7">
      <alignment horizontal="center" vertical="center" wrapText="1"/>
    </xf>
    <xf numFmtId="0" fontId="18" fillId="0" borderId="8">
      <alignment horizontal="center" vertical="center" wrapText="1"/>
    </xf>
    <xf numFmtId="0" fontId="18" fillId="0" borderId="7">
      <alignment horizontal="center" vertical="top" wrapText="1"/>
    </xf>
    <xf numFmtId="4" fontId="18" fillId="0" borderId="7">
      <alignment horizontal="right" vertical="top" shrinkToFit="1"/>
    </xf>
    <xf numFmtId="10" fontId="18" fillId="0" borderId="7">
      <alignment horizontal="center" vertical="top" shrinkToFit="1"/>
    </xf>
    <xf numFmtId="1" fontId="20" fillId="0" borderId="7">
      <alignment horizontal="left" vertical="top" shrinkToFit="1"/>
    </xf>
    <xf numFmtId="1" fontId="20" fillId="0" borderId="9">
      <alignment horizontal="left" vertical="top" shrinkToFit="1"/>
    </xf>
    <xf numFmtId="4" fontId="20" fillId="6" borderId="7">
      <alignment horizontal="right" vertical="top" shrinkToFit="1"/>
    </xf>
    <xf numFmtId="10" fontId="20" fillId="6" borderId="7">
      <alignment horizontal="center" vertical="top" shrinkToFit="1"/>
    </xf>
    <xf numFmtId="0" fontId="18" fillId="0" borderId="0"/>
    <xf numFmtId="0" fontId="18" fillId="0" borderId="0"/>
    <xf numFmtId="0" fontId="18" fillId="7" borderId="0"/>
    <xf numFmtId="0" fontId="17" fillId="0" borderId="0"/>
    <xf numFmtId="10" fontId="20" fillId="6" borderId="7">
      <alignment horizontal="center" vertical="top" shrinkToFit="1"/>
    </xf>
    <xf numFmtId="10" fontId="18" fillId="0" borderId="7">
      <alignment horizontal="center" vertical="top" shrinkToFit="1"/>
    </xf>
    <xf numFmtId="10" fontId="20" fillId="5" borderId="7">
      <alignment horizontal="center" vertical="top" shrinkToFit="1"/>
    </xf>
    <xf numFmtId="0" fontId="18" fillId="0" borderId="7">
      <alignment horizontal="center" vertical="top" wrapText="1"/>
    </xf>
    <xf numFmtId="0" fontId="18" fillId="0" borderId="7">
      <alignment horizontal="center" vertical="center" wrapText="1"/>
    </xf>
    <xf numFmtId="1" fontId="18" fillId="0" borderId="7">
      <alignment horizontal="center" vertical="top" shrinkToFit="1"/>
    </xf>
    <xf numFmtId="1" fontId="20" fillId="0" borderId="9">
      <alignment horizontal="left" vertical="top" shrinkToFit="1"/>
    </xf>
    <xf numFmtId="0" fontId="19" fillId="0" borderId="0">
      <alignment horizontal="center"/>
    </xf>
    <xf numFmtId="0" fontId="18" fillId="0" borderId="0"/>
  </cellStyleXfs>
  <cellXfs count="63">
    <xf numFmtId="0" fontId="0" fillId="0" borderId="0" xfId="0"/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0" fontId="7" fillId="0" borderId="0" xfId="0" applyFont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9" fontId="0" fillId="0" borderId="0" xfId="0" applyNumberFormat="1" applyAlignment="1">
      <alignment horizontal="center" vertical="top"/>
    </xf>
    <xf numFmtId="1" fontId="7" fillId="0" borderId="1" xfId="0" applyNumberFormat="1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4" fontId="9" fillId="0" borderId="1" xfId="0" applyNumberFormat="1" applyFont="1" applyBorder="1" applyAlignment="1">
      <alignment horizontal="right" vertical="top" wrapText="1"/>
    </xf>
    <xf numFmtId="164" fontId="9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11" fillId="0" borderId="1" xfId="1" applyFont="1" applyBorder="1" applyAlignment="1" applyProtection="1">
      <alignment horizontal="justify" vertical="top" wrapText="1"/>
    </xf>
    <xf numFmtId="0" fontId="7" fillId="0" borderId="1" xfId="1" applyFont="1" applyBorder="1" applyAlignment="1" applyProtection="1">
      <alignment horizontal="justify" vertical="top" wrapText="1"/>
    </xf>
    <xf numFmtId="49" fontId="9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justify" vertical="top" wrapText="1"/>
    </xf>
    <xf numFmtId="164" fontId="7" fillId="0" borderId="1" xfId="0" applyNumberFormat="1" applyFont="1" applyBorder="1" applyAlignment="1">
      <alignment horizontal="right" vertical="top" wrapText="1"/>
    </xf>
    <xf numFmtId="49" fontId="7" fillId="0" borderId="1" xfId="0" applyNumberFormat="1" applyFont="1" applyBorder="1" applyAlignment="1">
      <alignment vertical="top" wrapText="1"/>
    </xf>
    <xf numFmtId="4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0" fontId="9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49" fontId="13" fillId="0" borderId="5" xfId="0" applyNumberFormat="1" applyFont="1" applyBorder="1" applyAlignment="1">
      <alignment horizontal="left" vertical="top" wrapText="1"/>
    </xf>
    <xf numFmtId="4" fontId="13" fillId="0" borderId="5" xfId="0" applyNumberFormat="1" applyFont="1" applyBorder="1" applyAlignment="1">
      <alignment horizontal="right" vertical="top" wrapText="1"/>
    </xf>
    <xf numFmtId="0" fontId="11" fillId="0" borderId="0" xfId="1" applyFont="1" applyBorder="1" applyAlignment="1" applyProtection="1">
      <alignment wrapText="1"/>
    </xf>
    <xf numFmtId="3" fontId="7" fillId="0" borderId="1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horizontal="justify" wrapText="1"/>
    </xf>
    <xf numFmtId="4" fontId="7" fillId="0" borderId="1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vertical="top" wrapText="1"/>
    </xf>
    <xf numFmtId="49" fontId="14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right" vertical="top" wrapText="1"/>
    </xf>
    <xf numFmtId="164" fontId="5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49" fontId="7" fillId="0" borderId="1" xfId="0" applyNumberFormat="1" applyFont="1" applyBorder="1" applyAlignment="1">
      <alignment horizontal="center" vertical="top" wrapText="1"/>
    </xf>
    <xf numFmtId="4" fontId="15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4" fontId="16" fillId="0" borderId="1" xfId="0" applyNumberFormat="1" applyFont="1" applyBorder="1" applyAlignment="1">
      <alignment vertical="top" wrapText="1"/>
    </xf>
    <xf numFmtId="164" fontId="16" fillId="0" borderId="1" xfId="0" applyNumberFormat="1" applyFont="1" applyBorder="1" applyAlignment="1">
      <alignment vertical="top" wrapText="1"/>
    </xf>
    <xf numFmtId="0" fontId="0" fillId="0" borderId="0" xfId="0" applyBorder="1" applyAlignment="1">
      <alignment vertical="top"/>
    </xf>
    <xf numFmtId="2" fontId="0" fillId="0" borderId="0" xfId="0" applyNumberFormat="1" applyBorder="1" applyAlignment="1">
      <alignment vertical="top"/>
    </xf>
    <xf numFmtId="0" fontId="23" fillId="0" borderId="1" xfId="0" applyFont="1" applyBorder="1" applyAlignment="1">
      <alignment horizontal="center" vertical="top" wrapText="1"/>
    </xf>
    <xf numFmtId="0" fontId="23" fillId="0" borderId="1" xfId="1" applyFont="1" applyBorder="1" applyAlignment="1" applyProtection="1">
      <alignment wrapText="1"/>
    </xf>
    <xf numFmtId="0" fontId="5" fillId="0" borderId="0" xfId="0" applyNumberFormat="1" applyFont="1" applyAlignment="1">
      <alignment wrapText="1"/>
    </xf>
    <xf numFmtId="0" fontId="7" fillId="0" borderId="10" xfId="0" applyFont="1" applyBorder="1" applyAlignment="1">
      <alignment horizontal="justify" vertical="top" wrapText="1"/>
    </xf>
    <xf numFmtId="0" fontId="7" fillId="0" borderId="1" xfId="1" applyFont="1" applyBorder="1" applyAlignment="1" applyProtection="1">
      <alignment wrapText="1"/>
    </xf>
    <xf numFmtId="0" fontId="7" fillId="0" borderId="0" xfId="0" applyFont="1" applyAlignment="1">
      <alignment horizontal="justify"/>
    </xf>
    <xf numFmtId="0" fontId="7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right" vertical="top" wrapText="1"/>
    </xf>
    <xf numFmtId="164" fontId="7" fillId="0" borderId="1" xfId="0" applyNumberFormat="1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 wrapText="1"/>
    </xf>
    <xf numFmtId="164" fontId="5" fillId="0" borderId="1" xfId="0" applyNumberFormat="1" applyFont="1" applyBorder="1" applyAlignment="1">
      <alignment horizontal="right" vertical="top" wrapText="1"/>
    </xf>
    <xf numFmtId="4" fontId="15" fillId="0" borderId="1" xfId="0" applyNumberFormat="1" applyFont="1" applyBorder="1" applyAlignment="1">
      <alignment horizontal="right" vertical="top" wrapText="1"/>
    </xf>
    <xf numFmtId="1" fontId="11" fillId="0" borderId="7" xfId="285" applyNumberFormat="1" applyFont="1" applyProtection="1">
      <alignment horizontal="center" vertical="top" shrinkToFit="1"/>
    </xf>
    <xf numFmtId="2" fontId="7" fillId="0" borderId="4" xfId="0" applyNumberFormat="1" applyFont="1" applyBorder="1" applyAlignment="1">
      <alignment horizontal="right" vertical="top"/>
    </xf>
    <xf numFmtId="0" fontId="8" fillId="0" borderId="0" xfId="0" applyFont="1" applyBorder="1" applyAlignment="1">
      <alignment horizontal="right" vertical="top"/>
    </xf>
    <xf numFmtId="2" fontId="5" fillId="0" borderId="0" xfId="0" applyNumberFormat="1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center" wrapText="1"/>
    </xf>
  </cellXfs>
  <cellStyles count="289">
    <cellStyle name="br" xfId="2"/>
    <cellStyle name="br 2" xfId="53"/>
    <cellStyle name="br 3" xfId="77"/>
    <cellStyle name="br 4" xfId="101"/>
    <cellStyle name="br 5" xfId="227"/>
    <cellStyle name="br 6" xfId="261"/>
    <cellStyle name="col" xfId="3"/>
    <cellStyle name="col 2" xfId="52"/>
    <cellStyle name="col 3" xfId="76"/>
    <cellStyle name="col 4" xfId="100"/>
    <cellStyle name="col 5" xfId="226"/>
    <cellStyle name="col 6" xfId="279"/>
    <cellStyle name="style0" xfId="4"/>
    <cellStyle name="style0 2" xfId="54"/>
    <cellStyle name="style0 2 2" xfId="143"/>
    <cellStyle name="style0 2 3" xfId="238"/>
    <cellStyle name="style0 3" xfId="78"/>
    <cellStyle name="style0 3 2" xfId="171"/>
    <cellStyle name="style0 3 3" xfId="257"/>
    <cellStyle name="style0 4" xfId="102"/>
    <cellStyle name="style0 4 2" xfId="197"/>
    <cellStyle name="style0 4 3" xfId="276"/>
    <cellStyle name="style0 5" xfId="228"/>
    <cellStyle name="style0 6" xfId="242"/>
    <cellStyle name="td" xfId="5"/>
    <cellStyle name="td 2" xfId="55"/>
    <cellStyle name="td 2 2" xfId="144"/>
    <cellStyle name="td 2 3" xfId="239"/>
    <cellStyle name="td 3" xfId="79"/>
    <cellStyle name="td 3 2" xfId="172"/>
    <cellStyle name="td 3 3" xfId="258"/>
    <cellStyle name="td 4" xfId="103"/>
    <cellStyle name="td 4 2" xfId="198"/>
    <cellStyle name="td 4 3" xfId="277"/>
    <cellStyle name="td 5" xfId="229"/>
    <cellStyle name="td 6" xfId="123"/>
    <cellStyle name="tr" xfId="6"/>
    <cellStyle name="tr 2" xfId="51"/>
    <cellStyle name="tr 3" xfId="75"/>
    <cellStyle name="tr 4" xfId="99"/>
    <cellStyle name="tr 5" xfId="225"/>
    <cellStyle name="tr 6" xfId="117"/>
    <cellStyle name="xl21" xfId="7"/>
    <cellStyle name="xl21 2" xfId="56"/>
    <cellStyle name="xl21 2 2" xfId="145"/>
    <cellStyle name="xl21 2 3" xfId="240"/>
    <cellStyle name="xl21 3" xfId="80"/>
    <cellStyle name="xl21 3 2" xfId="173"/>
    <cellStyle name="xl21 3 3" xfId="259"/>
    <cellStyle name="xl21 4" xfId="104"/>
    <cellStyle name="xl21 4 2" xfId="199"/>
    <cellStyle name="xl21 4 3" xfId="278"/>
    <cellStyle name="xl21 5" xfId="230"/>
    <cellStyle name="xl21 6" xfId="118"/>
    <cellStyle name="xl22" xfId="8"/>
    <cellStyle name="xl22 2" xfId="38"/>
    <cellStyle name="xl22 3" xfId="62"/>
    <cellStyle name="xl22 4" xfId="86"/>
    <cellStyle name="xl22 5" xfId="206"/>
    <cellStyle name="xl22 6" xfId="284"/>
    <cellStyle name="xl23" xfId="9"/>
    <cellStyle name="xl23 2" xfId="40"/>
    <cellStyle name="xl23 3" xfId="64"/>
    <cellStyle name="xl23 4" xfId="88"/>
    <cellStyle name="xl23 5" xfId="214"/>
    <cellStyle name="xl23 6" xfId="285"/>
    <cellStyle name="xl24" xfId="10"/>
    <cellStyle name="xl24 2" xfId="34"/>
    <cellStyle name="xl24 3" xfId="58"/>
    <cellStyle name="xl24 4" xfId="82"/>
    <cellStyle name="xl24 5" xfId="202"/>
    <cellStyle name="xl24 6" xfId="288"/>
    <cellStyle name="xl25" xfId="11"/>
    <cellStyle name="xl25 2" xfId="42"/>
    <cellStyle name="xl25 2 2" xfId="124"/>
    <cellStyle name="xl25 2 3" xfId="141"/>
    <cellStyle name="xl25 3" xfId="66"/>
    <cellStyle name="xl25 3 2" xfId="152"/>
    <cellStyle name="xl25 3 3" xfId="243"/>
    <cellStyle name="xl25 4" xfId="90"/>
    <cellStyle name="xl25 4 2" xfId="179"/>
    <cellStyle name="xl25 4 3" xfId="262"/>
    <cellStyle name="xl25 5" xfId="207"/>
    <cellStyle name="xl25 6" xfId="283"/>
    <cellStyle name="xl26" xfId="12"/>
    <cellStyle name="xl26 2" xfId="47"/>
    <cellStyle name="xl26 2 2" xfId="132"/>
    <cellStyle name="xl26 2 3" xfId="170"/>
    <cellStyle name="xl26 3" xfId="71"/>
    <cellStyle name="xl26 3 2" xfId="160"/>
    <cellStyle name="xl26 3 3" xfId="250"/>
    <cellStyle name="xl26 4" xfId="95"/>
    <cellStyle name="xl26 4 2" xfId="187"/>
    <cellStyle name="xl26 4 3" xfId="269"/>
    <cellStyle name="xl26 5" xfId="216"/>
    <cellStyle name="xl26 6" xfId="115"/>
    <cellStyle name="xl27" xfId="13"/>
    <cellStyle name="xl27 2" xfId="48"/>
    <cellStyle name="xl27 2 2" xfId="125"/>
    <cellStyle name="xl27 2 3" xfId="107"/>
    <cellStyle name="xl27 3" xfId="72"/>
    <cellStyle name="xl27 3 2" xfId="153"/>
    <cellStyle name="xl27 3 3" xfId="244"/>
    <cellStyle name="xl27 4" xfId="96"/>
    <cellStyle name="xl27 4 2" xfId="180"/>
    <cellStyle name="xl27 4 3" xfId="263"/>
    <cellStyle name="xl27 5" xfId="208"/>
    <cellStyle name="xl27 6" xfId="286"/>
    <cellStyle name="xl28" xfId="14"/>
    <cellStyle name="xl28 2" xfId="45"/>
    <cellStyle name="xl28 2 2" xfId="126"/>
    <cellStyle name="xl28 2 3" xfId="106"/>
    <cellStyle name="xl28 3" xfId="69"/>
    <cellStyle name="xl28 3 2" xfId="154"/>
    <cellStyle name="xl28 3 3" xfId="245"/>
    <cellStyle name="xl28 4" xfId="93"/>
    <cellStyle name="xl28 4 2" xfId="181"/>
    <cellStyle name="xl28 4 3" xfId="264"/>
    <cellStyle name="xl28 5" xfId="209"/>
    <cellStyle name="xl28 6" xfId="114"/>
    <cellStyle name="xl29" xfId="15"/>
    <cellStyle name="xl29 2" xfId="49"/>
    <cellStyle name="xl29 2 2" xfId="127"/>
    <cellStyle name="xl29 2 3" xfId="105"/>
    <cellStyle name="xl29 3" xfId="73"/>
    <cellStyle name="xl29 3 2" xfId="155"/>
    <cellStyle name="xl29 3 3" xfId="246"/>
    <cellStyle name="xl29 4" xfId="97"/>
    <cellStyle name="xl29 4 2" xfId="182"/>
    <cellStyle name="xl29 4 3" xfId="265"/>
    <cellStyle name="xl29 5" xfId="210"/>
    <cellStyle name="xl29 6" xfId="116"/>
    <cellStyle name="xl30" xfId="16"/>
    <cellStyle name="xl30 2" xfId="33"/>
    <cellStyle name="xl30 2 2" xfId="129"/>
    <cellStyle name="xl30 2 3" xfId="169"/>
    <cellStyle name="xl30 3" xfId="57"/>
    <cellStyle name="xl30 3 2" xfId="157"/>
    <cellStyle name="xl30 3 3" xfId="248"/>
    <cellStyle name="xl30 4" xfId="81"/>
    <cellStyle name="xl30 4 2" xfId="184"/>
    <cellStyle name="xl30 4 3" xfId="267"/>
    <cellStyle name="xl30 5" xfId="212"/>
    <cellStyle name="xl30 6" xfId="108"/>
    <cellStyle name="xl31" xfId="17"/>
    <cellStyle name="xl31 2" xfId="39"/>
    <cellStyle name="xl31 2 2" xfId="128"/>
    <cellStyle name="xl31 2 3" xfId="196"/>
    <cellStyle name="xl31 3" xfId="63"/>
    <cellStyle name="xl31 3 2" xfId="156"/>
    <cellStyle name="xl31 3 3" xfId="247"/>
    <cellStyle name="xl31 4" xfId="87"/>
    <cellStyle name="xl31 4 2" xfId="183"/>
    <cellStyle name="xl31 4 3" xfId="266"/>
    <cellStyle name="xl31 5" xfId="211"/>
    <cellStyle name="xl31 6" xfId="111"/>
    <cellStyle name="xl32" xfId="18"/>
    <cellStyle name="xl32 2" xfId="46"/>
    <cellStyle name="xl32 2 2" xfId="137"/>
    <cellStyle name="xl32 2 3" xfId="234"/>
    <cellStyle name="xl32 3" xfId="70"/>
    <cellStyle name="xl32 3 2" xfId="165"/>
    <cellStyle name="xl32 3 3" xfId="253"/>
    <cellStyle name="xl32 4" xfId="94"/>
    <cellStyle name="xl32 4 2" xfId="192"/>
    <cellStyle name="xl32 4 3" xfId="272"/>
    <cellStyle name="xl32 5" xfId="221"/>
    <cellStyle name="xl32 6" xfId="281"/>
    <cellStyle name="xl33" xfId="19"/>
    <cellStyle name="xl33 2" xfId="50"/>
    <cellStyle name="xl33 2 2" xfId="138"/>
    <cellStyle name="xl33 2 3" xfId="235"/>
    <cellStyle name="xl33 3" xfId="74"/>
    <cellStyle name="xl33 3 2" xfId="166"/>
    <cellStyle name="xl33 3 3" xfId="254"/>
    <cellStyle name="xl33 4" xfId="98"/>
    <cellStyle name="xl33 4 2" xfId="193"/>
    <cellStyle name="xl33 4 3" xfId="273"/>
    <cellStyle name="xl33 5" xfId="222"/>
    <cellStyle name="xl33 6" xfId="280"/>
    <cellStyle name="xl34" xfId="20"/>
    <cellStyle name="xl34 2" xfId="35"/>
    <cellStyle name="xl34 2 2" xfId="135"/>
    <cellStyle name="xl34 2 3" xfId="232"/>
    <cellStyle name="xl34 3" xfId="59"/>
    <cellStyle name="xl34 3 2" xfId="163"/>
    <cellStyle name="xl34 3 3" xfId="251"/>
    <cellStyle name="xl34 4" xfId="83"/>
    <cellStyle name="xl34 4 2" xfId="190"/>
    <cellStyle name="xl34 4 3" xfId="270"/>
    <cellStyle name="xl34 5" xfId="219"/>
    <cellStyle name="xl34 6" xfId="109"/>
    <cellStyle name="xl35" xfId="21"/>
    <cellStyle name="xl35 2" xfId="36"/>
    <cellStyle name="xl35 2 2" xfId="139"/>
    <cellStyle name="xl35 2 3" xfId="236"/>
    <cellStyle name="xl35 3" xfId="60"/>
    <cellStyle name="xl35 3 2" xfId="167"/>
    <cellStyle name="xl35 3 3" xfId="255"/>
    <cellStyle name="xl35 4" xfId="84"/>
    <cellStyle name="xl35 4 2" xfId="194"/>
    <cellStyle name="xl35 4 3" xfId="274"/>
    <cellStyle name="xl35 5" xfId="223"/>
    <cellStyle name="xl35 6" xfId="287"/>
    <cellStyle name="xl36" xfId="22"/>
    <cellStyle name="xl36 2" xfId="37"/>
    <cellStyle name="xl36 2 2" xfId="119"/>
    <cellStyle name="xl36 2 3" xfId="151"/>
    <cellStyle name="xl36 3" xfId="61"/>
    <cellStyle name="xl36 3 2" xfId="147"/>
    <cellStyle name="xl36 3 3" xfId="241"/>
    <cellStyle name="xl36 4" xfId="85"/>
    <cellStyle name="xl36 4 2" xfId="175"/>
    <cellStyle name="xl36 4 3" xfId="260"/>
    <cellStyle name="xl36 5" xfId="201"/>
    <cellStyle name="xl36 6" xfId="110"/>
    <cellStyle name="xl37" xfId="23"/>
    <cellStyle name="xl37 2" xfId="41"/>
    <cellStyle name="xl37 2 2" xfId="130"/>
    <cellStyle name="xl37 2 3" xfId="142"/>
    <cellStyle name="xl37 3" xfId="65"/>
    <cellStyle name="xl37 3 2" xfId="158"/>
    <cellStyle name="xl37 3 3" xfId="249"/>
    <cellStyle name="xl37 4" xfId="89"/>
    <cellStyle name="xl37 4 2" xfId="185"/>
    <cellStyle name="xl37 4 3" xfId="268"/>
    <cellStyle name="xl37 5" xfId="213"/>
    <cellStyle name="xl37 6" xfId="112"/>
    <cellStyle name="xl38" xfId="24"/>
    <cellStyle name="xl38 2" xfId="43"/>
    <cellStyle name="xl38 2 2" xfId="136"/>
    <cellStyle name="xl38 2 3" xfId="233"/>
    <cellStyle name="xl38 3" xfId="67"/>
    <cellStyle name="xl38 3 2" xfId="164"/>
    <cellStyle name="xl38 3 3" xfId="252"/>
    <cellStyle name="xl38 4" xfId="91"/>
    <cellStyle name="xl38 4 2" xfId="191"/>
    <cellStyle name="xl38 4 3" xfId="271"/>
    <cellStyle name="xl38 5" xfId="220"/>
    <cellStyle name="xl38 6" xfId="113"/>
    <cellStyle name="xl39" xfId="25"/>
    <cellStyle name="xl39 2" xfId="44"/>
    <cellStyle name="xl39 2 2" xfId="140"/>
    <cellStyle name="xl39 2 3" xfId="237"/>
    <cellStyle name="xl39 3" xfId="68"/>
    <cellStyle name="xl39 3 2" xfId="168"/>
    <cellStyle name="xl39 3 3" xfId="256"/>
    <cellStyle name="xl39 4" xfId="92"/>
    <cellStyle name="xl39 4 2" xfId="195"/>
    <cellStyle name="xl39 4 3" xfId="275"/>
    <cellStyle name="xl39 5" xfId="224"/>
    <cellStyle name="xl39 6" xfId="282"/>
    <cellStyle name="xl40" xfId="26"/>
    <cellStyle name="xl40 2" xfId="120"/>
    <cellStyle name="xl40 3" xfId="148"/>
    <cellStyle name="xl40 4" xfId="176"/>
    <cellStyle name="xl40 5" xfId="203"/>
    <cellStyle name="xl41" xfId="27"/>
    <cellStyle name="xl41 2" xfId="121"/>
    <cellStyle name="xl41 3" xfId="149"/>
    <cellStyle name="xl41 4" xfId="177"/>
    <cellStyle name="xl41 5" xfId="204"/>
    <cellStyle name="xl42" xfId="28"/>
    <cellStyle name="xl42 2" xfId="122"/>
    <cellStyle name="xl42 3" xfId="150"/>
    <cellStyle name="xl42 4" xfId="178"/>
    <cellStyle name="xl42 5" xfId="205"/>
    <cellStyle name="xl43" xfId="29"/>
    <cellStyle name="xl43 2" xfId="146"/>
    <cellStyle name="xl43 3" xfId="174"/>
    <cellStyle name="xl43 4" xfId="200"/>
    <cellStyle name="xl43 5" xfId="231"/>
    <cellStyle name="xl44" xfId="30"/>
    <cellStyle name="xl44 2" xfId="131"/>
    <cellStyle name="xl44 3" xfId="159"/>
    <cellStyle name="xl44 4" xfId="186"/>
    <cellStyle name="xl44 5" xfId="215"/>
    <cellStyle name="xl45" xfId="31"/>
    <cellStyle name="xl45 2" xfId="133"/>
    <cellStyle name="xl45 3" xfId="161"/>
    <cellStyle name="xl45 4" xfId="188"/>
    <cellStyle name="xl45 5" xfId="217"/>
    <cellStyle name="xl46" xfId="32"/>
    <cellStyle name="xl46 2" xfId="134"/>
    <cellStyle name="xl46 3" xfId="162"/>
    <cellStyle name="xl46 4" xfId="189"/>
    <cellStyle name="xl46 5" xfId="218"/>
    <cellStyle name="Гиперссылка" xfId="1" builtinId="8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sultant.ru/document/cons_doc_LAW_418362/f2cc217cb98da76e65d93b2e62bc0cc41d27de03/" TargetMode="External"/><Relationship Id="rId2" Type="http://schemas.openxmlformats.org/officeDocument/2006/relationships/hyperlink" Target="consultantplus://offline/ref=40401DA2DC54AF8BBAC08D7F7C2EDBB818012BEFC41BCE9705745C0AF8418137CCA835F7630E0C218980CD55FF276CD00AA406E7AB46E9D6A642D" TargetMode="External"/><Relationship Id="rId1" Type="http://schemas.openxmlformats.org/officeDocument/2006/relationships/hyperlink" Target="consultantplus://offline/ref=40401DA2DC54AF8BBAC08D7F7C2EDBB818012BEFC41BCE9705745C0AF8418137CCA835F5630E0123DCDADD51B67364CF0EBA19E5B545AE40D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onsultant.ru/document/cons_doc_LAW_418362/f2cc217cb98da76e65d93b2e62bc0cc41d27de03/" TargetMode="External"/><Relationship Id="rId4" Type="http://schemas.openxmlformats.org/officeDocument/2006/relationships/hyperlink" Target="https://www.consultant.ru/document/cons_doc_LAW_418362/f2cc217cb98da76e65d93b2e62bc0cc41d27de0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609"/>
  <sheetViews>
    <sheetView tabSelected="1" topLeftCell="A72" workbookViewId="0">
      <selection activeCell="G12" sqref="G12"/>
    </sheetView>
  </sheetViews>
  <sheetFormatPr defaultRowHeight="12.75"/>
  <cols>
    <col min="1" max="1" width="25.85546875" style="1" customWidth="1"/>
    <col min="2" max="2" width="46" style="1" customWidth="1"/>
    <col min="3" max="3" width="18.42578125" style="2" customWidth="1"/>
    <col min="4" max="4" width="21.5703125" style="1" customWidth="1"/>
    <col min="5" max="5" width="18" style="1" customWidth="1"/>
    <col min="6" max="6" width="12.7109375" style="1" customWidth="1"/>
    <col min="7" max="15" width="9.140625" style="1"/>
    <col min="16" max="16" width="29.85546875" style="1" customWidth="1"/>
    <col min="17" max="1024" width="9.140625" style="1"/>
  </cols>
  <sheetData>
    <row r="1" spans="1:12" ht="12.75" customHeight="1">
      <c r="C1" s="61" t="s">
        <v>196</v>
      </c>
      <c r="D1" s="61"/>
      <c r="E1" s="61"/>
    </row>
    <row r="2" spans="1:12">
      <c r="C2" s="61"/>
      <c r="D2" s="61"/>
      <c r="E2" s="61"/>
    </row>
    <row r="3" spans="1:12">
      <c r="C3" s="61"/>
      <c r="D3" s="61"/>
      <c r="E3" s="61"/>
    </row>
    <row r="4" spans="1:12" ht="9.75" customHeight="1">
      <c r="C4" s="61"/>
      <c r="D4" s="61"/>
      <c r="E4" s="61"/>
    </row>
    <row r="5" spans="1:12" ht="4.5" hidden="1" customHeight="1"/>
    <row r="6" spans="1:12" ht="29.25" hidden="1" customHeight="1">
      <c r="C6" s="61"/>
      <c r="D6" s="61"/>
      <c r="E6" s="61"/>
    </row>
    <row r="7" spans="1:12" hidden="1">
      <c r="C7" s="61"/>
      <c r="D7" s="61"/>
      <c r="E7" s="61"/>
    </row>
    <row r="8" spans="1:12" ht="7.5" hidden="1" customHeight="1">
      <c r="C8" s="61"/>
      <c r="D8" s="61"/>
      <c r="E8" s="61"/>
    </row>
    <row r="9" spans="1:12" ht="18.75" customHeight="1">
      <c r="A9" s="62"/>
      <c r="B9" s="62"/>
      <c r="C9" s="62"/>
      <c r="D9" s="62"/>
      <c r="E9" s="62"/>
    </row>
    <row r="10" spans="1:12" ht="16.5" customHeight="1">
      <c r="A10" s="62" t="s">
        <v>195</v>
      </c>
      <c r="B10" s="62"/>
      <c r="C10" s="62"/>
      <c r="D10" s="62"/>
      <c r="E10" s="62"/>
    </row>
    <row r="11" spans="1:12" ht="20.25" customHeight="1">
      <c r="A11" s="3" t="s">
        <v>0</v>
      </c>
      <c r="B11" s="62" t="s">
        <v>189</v>
      </c>
      <c r="C11" s="62"/>
      <c r="D11" s="62"/>
      <c r="E11" s="62"/>
      <c r="F11" s="62"/>
      <c r="K11" s="60"/>
      <c r="L11" s="60"/>
    </row>
    <row r="12" spans="1:12" ht="16.5">
      <c r="A12" s="3"/>
      <c r="C12" s="59" t="s">
        <v>1</v>
      </c>
      <c r="D12" s="59"/>
      <c r="E12" s="59"/>
      <c r="K12" s="60"/>
      <c r="L12" s="60"/>
    </row>
    <row r="13" spans="1:12" ht="53.25" customHeight="1">
      <c r="A13" s="4" t="s">
        <v>2</v>
      </c>
      <c r="B13" s="4" t="s">
        <v>3</v>
      </c>
      <c r="C13" s="5" t="s">
        <v>4</v>
      </c>
      <c r="D13" s="5" t="s">
        <v>182</v>
      </c>
      <c r="E13" s="5" t="s">
        <v>183</v>
      </c>
      <c r="F13" s="6"/>
      <c r="G13" s="6"/>
      <c r="K13" s="60"/>
      <c r="L13" s="60"/>
    </row>
    <row r="14" spans="1:12" ht="14.25" customHeight="1">
      <c r="A14" s="4">
        <v>1</v>
      </c>
      <c r="B14" s="4">
        <v>2</v>
      </c>
      <c r="C14" s="7">
        <v>3</v>
      </c>
      <c r="D14" s="7">
        <v>3</v>
      </c>
      <c r="E14" s="7">
        <v>3</v>
      </c>
    </row>
    <row r="15" spans="1:12" ht="18.75" customHeight="1">
      <c r="A15" s="8" t="s">
        <v>5</v>
      </c>
      <c r="B15" s="9" t="s">
        <v>6</v>
      </c>
      <c r="C15" s="10">
        <f>SUM(C16+C24+C29+C35+C40+C43+C51+C55+C58+C62+C76)</f>
        <v>130044348</v>
      </c>
      <c r="D15" s="11">
        <f>SUM(D16+D24+D29+D35+D40+D43+D51+D55+D58+D62+D76)</f>
        <v>131486910.05</v>
      </c>
      <c r="E15" s="11">
        <f>D15/C15*100</f>
        <v>101.1092846957101</v>
      </c>
    </row>
    <row r="16" spans="1:12" ht="18.75" customHeight="1">
      <c r="A16" s="8" t="s">
        <v>7</v>
      </c>
      <c r="B16" s="12" t="s">
        <v>8</v>
      </c>
      <c r="C16" s="10">
        <f>C17+C18+C19+C21</f>
        <v>77717000</v>
      </c>
      <c r="D16" s="10">
        <f>D17+D18+D19+D21+D22+D23</f>
        <v>82035021.149999991</v>
      </c>
      <c r="E16" s="11">
        <f t="shared" ref="E16:E79" si="0">D16/C16*100</f>
        <v>105.55608316069842</v>
      </c>
    </row>
    <row r="17" spans="1:6" ht="119.25" customHeight="1">
      <c r="A17" s="4" t="s">
        <v>9</v>
      </c>
      <c r="B17" s="13" t="s">
        <v>10</v>
      </c>
      <c r="C17" s="14">
        <v>75357000</v>
      </c>
      <c r="D17" s="14">
        <v>78703343.530000001</v>
      </c>
      <c r="E17" s="54">
        <f t="shared" si="0"/>
        <v>104.44065386095518</v>
      </c>
    </row>
    <row r="18" spans="1:6" ht="64.900000000000006" customHeight="1">
      <c r="A18" s="4" t="s">
        <v>11</v>
      </c>
      <c r="B18" s="15" t="s">
        <v>12</v>
      </c>
      <c r="C18" s="14">
        <v>70000</v>
      </c>
      <c r="D18" s="14">
        <v>65232.91</v>
      </c>
      <c r="E18" s="54">
        <f t="shared" si="0"/>
        <v>93.189871428571436</v>
      </c>
    </row>
    <row r="19" spans="1:6" ht="51" customHeight="1">
      <c r="A19" s="4" t="s">
        <v>13</v>
      </c>
      <c r="B19" s="15" t="s">
        <v>14</v>
      </c>
      <c r="C19" s="14">
        <v>275000</v>
      </c>
      <c r="D19" s="14">
        <v>625349.52</v>
      </c>
      <c r="E19" s="54">
        <f t="shared" si="0"/>
        <v>227.39982545454546</v>
      </c>
    </row>
    <row r="20" spans="1:6" ht="0.75" customHeight="1">
      <c r="A20" s="4" t="s">
        <v>15</v>
      </c>
      <c r="B20" s="16" t="s">
        <v>16</v>
      </c>
      <c r="C20" s="14"/>
      <c r="D20" s="14"/>
      <c r="E20" s="54" t="e">
        <f t="shared" si="0"/>
        <v>#DIV/0!</v>
      </c>
    </row>
    <row r="21" spans="1:6" ht="149.25" customHeight="1">
      <c r="A21" s="4" t="s">
        <v>17</v>
      </c>
      <c r="B21" s="16" t="s">
        <v>18</v>
      </c>
      <c r="C21" s="14">
        <v>2015000</v>
      </c>
      <c r="D21" s="14">
        <v>2889790.54</v>
      </c>
      <c r="E21" s="54">
        <f t="shared" si="0"/>
        <v>143.41392258064516</v>
      </c>
    </row>
    <row r="22" spans="1:6" ht="149.25" customHeight="1">
      <c r="A22" s="4" t="s">
        <v>184</v>
      </c>
      <c r="B22" s="16" t="s">
        <v>18</v>
      </c>
      <c r="C22" s="14"/>
      <c r="D22" s="14">
        <v>-0.15</v>
      </c>
      <c r="E22" s="54"/>
    </row>
    <row r="23" spans="1:6" ht="117" customHeight="1">
      <c r="A23" s="4" t="s">
        <v>185</v>
      </c>
      <c r="B23" s="51" t="s">
        <v>190</v>
      </c>
      <c r="C23" s="14"/>
      <c r="D23" s="14">
        <v>-248695.2</v>
      </c>
      <c r="E23" s="54"/>
    </row>
    <row r="24" spans="1:6" ht="51" customHeight="1">
      <c r="A24" s="17" t="s">
        <v>19</v>
      </c>
      <c r="B24" s="18" t="s">
        <v>20</v>
      </c>
      <c r="C24" s="10">
        <f>SUM(C25:C28)</f>
        <v>14564000</v>
      </c>
      <c r="D24" s="11">
        <f>SUM(D25:D28)</f>
        <v>14854403.74</v>
      </c>
      <c r="E24" s="11">
        <f t="shared" si="0"/>
        <v>101.99398338368579</v>
      </c>
    </row>
    <row r="25" spans="1:6" ht="189.75" customHeight="1">
      <c r="A25" s="4" t="s">
        <v>21</v>
      </c>
      <c r="B25" s="13" t="s">
        <v>22</v>
      </c>
      <c r="C25" s="14">
        <v>7528000</v>
      </c>
      <c r="D25" s="19">
        <v>7674315.8300000001</v>
      </c>
      <c r="E25" s="54">
        <f t="shared" si="0"/>
        <v>101.94362154622742</v>
      </c>
    </row>
    <row r="26" spans="1:6" ht="214.5" customHeight="1">
      <c r="A26" s="4" t="s">
        <v>23</v>
      </c>
      <c r="B26" s="13" t="s">
        <v>24</v>
      </c>
      <c r="C26" s="14">
        <v>35000</v>
      </c>
      <c r="D26" s="14">
        <v>44341.19</v>
      </c>
      <c r="E26" s="54">
        <f t="shared" si="0"/>
        <v>126.6891142857143</v>
      </c>
    </row>
    <row r="27" spans="1:6" ht="186" customHeight="1">
      <c r="A27" s="4" t="s">
        <v>25</v>
      </c>
      <c r="B27" s="13" t="s">
        <v>26</v>
      </c>
      <c r="C27" s="14">
        <v>8017000</v>
      </c>
      <c r="D27" s="14">
        <v>7971086.0499999998</v>
      </c>
      <c r="E27" s="54">
        <f t="shared" si="0"/>
        <v>99.427292628165148</v>
      </c>
    </row>
    <row r="28" spans="1:6" ht="198">
      <c r="A28" s="4" t="s">
        <v>27</v>
      </c>
      <c r="B28" s="13" t="s">
        <v>28</v>
      </c>
      <c r="C28" s="14">
        <v>-1016000</v>
      </c>
      <c r="D28" s="14">
        <v>-835339.33</v>
      </c>
      <c r="E28" s="54">
        <f t="shared" si="0"/>
        <v>82.218437992125985</v>
      </c>
    </row>
    <row r="29" spans="1:6" ht="18" customHeight="1">
      <c r="A29" s="17" t="s">
        <v>29</v>
      </c>
      <c r="B29" s="18" t="s">
        <v>30</v>
      </c>
      <c r="C29" s="10">
        <f>C30+C31+C32+C33+C34</f>
        <v>3931500</v>
      </c>
      <c r="D29" s="10">
        <f>D30+D31+D32+D33+D34</f>
        <v>3593245.34</v>
      </c>
      <c r="E29" s="11">
        <f t="shared" si="0"/>
        <v>91.396295052778825</v>
      </c>
    </row>
    <row r="30" spans="1:6" ht="51.75" customHeight="1">
      <c r="A30" s="20" t="s">
        <v>31</v>
      </c>
      <c r="B30" s="13" t="s">
        <v>32</v>
      </c>
      <c r="C30" s="14">
        <v>643000</v>
      </c>
      <c r="D30" s="19">
        <v>670589.80000000005</v>
      </c>
      <c r="E30" s="54">
        <f t="shared" si="0"/>
        <v>104.29079315707621</v>
      </c>
      <c r="F30" s="21"/>
    </row>
    <row r="31" spans="1:6" ht="69.75" customHeight="1">
      <c r="A31" s="20" t="s">
        <v>33</v>
      </c>
      <c r="B31" s="13" t="s">
        <v>34</v>
      </c>
      <c r="C31" s="14">
        <v>213000</v>
      </c>
      <c r="D31" s="19">
        <v>213481.44</v>
      </c>
      <c r="E31" s="54">
        <f t="shared" si="0"/>
        <v>100.22602816901409</v>
      </c>
      <c r="F31" s="21"/>
    </row>
    <row r="32" spans="1:6" ht="27" customHeight="1">
      <c r="A32" s="20" t="s">
        <v>35</v>
      </c>
      <c r="B32" s="13" t="s">
        <v>36</v>
      </c>
      <c r="C32" s="14">
        <v>9500</v>
      </c>
      <c r="D32" s="19">
        <v>11716.27</v>
      </c>
      <c r="E32" s="54">
        <f t="shared" si="0"/>
        <v>123.32915789473684</v>
      </c>
      <c r="F32" s="21"/>
    </row>
    <row r="33" spans="1:9" ht="21" customHeight="1">
      <c r="A33" s="4" t="s">
        <v>37</v>
      </c>
      <c r="B33" s="13" t="s">
        <v>38</v>
      </c>
      <c r="C33" s="14">
        <v>493000</v>
      </c>
      <c r="D33" s="19">
        <v>492860.24</v>
      </c>
      <c r="E33" s="54">
        <f t="shared" si="0"/>
        <v>99.97165111561867</v>
      </c>
      <c r="F33" s="21"/>
    </row>
    <row r="34" spans="1:9" ht="66">
      <c r="A34" s="4" t="s">
        <v>39</v>
      </c>
      <c r="B34" s="13" t="s">
        <v>40</v>
      </c>
      <c r="C34" s="14">
        <v>2573000</v>
      </c>
      <c r="D34" s="19">
        <v>2204597.59</v>
      </c>
      <c r="E34" s="54">
        <f t="shared" si="0"/>
        <v>85.681989506412734</v>
      </c>
      <c r="F34" s="22"/>
      <c r="I34" s="6"/>
    </row>
    <row r="35" spans="1:9" ht="18" customHeight="1">
      <c r="A35" s="17" t="s">
        <v>41</v>
      </c>
      <c r="B35" s="18" t="s">
        <v>42</v>
      </c>
      <c r="C35" s="10">
        <f>SUM(C36+C37)</f>
        <v>6665450</v>
      </c>
      <c r="D35" s="11">
        <f>SUM(D36+D37)</f>
        <v>7485109.5899999999</v>
      </c>
      <c r="E35" s="11">
        <f t="shared" si="0"/>
        <v>112.29713807769919</v>
      </c>
    </row>
    <row r="36" spans="1:9" ht="82.5">
      <c r="A36" s="4" t="s">
        <v>43</v>
      </c>
      <c r="B36" s="13" t="s">
        <v>44</v>
      </c>
      <c r="C36" s="14">
        <v>2615450</v>
      </c>
      <c r="D36" s="19">
        <v>2892284.03</v>
      </c>
      <c r="E36" s="54">
        <f t="shared" si="0"/>
        <v>110.58456594467489</v>
      </c>
      <c r="F36" s="21"/>
    </row>
    <row r="37" spans="1:9" ht="18.75" customHeight="1">
      <c r="A37" s="23" t="s">
        <v>45</v>
      </c>
      <c r="B37" s="18" t="s">
        <v>46</v>
      </c>
      <c r="C37" s="10">
        <f>SUM(C38:C39)</f>
        <v>4050000</v>
      </c>
      <c r="D37" s="11">
        <f>SUM(D38:D39)</f>
        <v>4592825.5599999996</v>
      </c>
      <c r="E37" s="11">
        <f t="shared" si="0"/>
        <v>113.40310024691358</v>
      </c>
    </row>
    <row r="38" spans="1:9" ht="64.5" customHeight="1">
      <c r="A38" s="4" t="s">
        <v>47</v>
      </c>
      <c r="B38" s="13" t="s">
        <v>48</v>
      </c>
      <c r="C38" s="14">
        <v>1403000</v>
      </c>
      <c r="D38" s="14">
        <v>1487114.18</v>
      </c>
      <c r="E38" s="54">
        <f t="shared" si="0"/>
        <v>105.99530862437634</v>
      </c>
      <c r="F38" s="21"/>
    </row>
    <row r="39" spans="1:9" ht="66">
      <c r="A39" s="4" t="s">
        <v>49</v>
      </c>
      <c r="B39" s="13" t="s">
        <v>50</v>
      </c>
      <c r="C39" s="14">
        <v>2647000</v>
      </c>
      <c r="D39" s="19">
        <v>3105711.38</v>
      </c>
      <c r="E39" s="54">
        <f t="shared" si="0"/>
        <v>117.32948167737061</v>
      </c>
      <c r="F39" s="21"/>
    </row>
    <row r="40" spans="1:9" ht="20.25" customHeight="1">
      <c r="A40" s="17" t="s">
        <v>51</v>
      </c>
      <c r="B40" s="18" t="s">
        <v>52</v>
      </c>
      <c r="C40" s="10">
        <f>C41+C42</f>
        <v>2301500</v>
      </c>
      <c r="D40" s="10">
        <f>D41+D42</f>
        <v>2503836.87</v>
      </c>
      <c r="E40" s="11">
        <f t="shared" si="0"/>
        <v>108.79152161633718</v>
      </c>
      <c r="F40" s="21"/>
    </row>
    <row r="41" spans="1:9" ht="81.75" customHeight="1">
      <c r="A41" s="4" t="s">
        <v>53</v>
      </c>
      <c r="B41" s="13" t="s">
        <v>54</v>
      </c>
      <c r="C41" s="14">
        <v>2281000</v>
      </c>
      <c r="D41" s="19">
        <v>2483506.87</v>
      </c>
      <c r="E41" s="54">
        <f t="shared" si="0"/>
        <v>108.87798640946953</v>
      </c>
    </row>
    <row r="42" spans="1:9" ht="81.75" customHeight="1">
      <c r="A42" s="4" t="s">
        <v>55</v>
      </c>
      <c r="B42" s="13" t="s">
        <v>56</v>
      </c>
      <c r="C42" s="14">
        <v>20500</v>
      </c>
      <c r="D42" s="19">
        <v>20330</v>
      </c>
      <c r="E42" s="54">
        <f t="shared" si="0"/>
        <v>99.170731707317074</v>
      </c>
    </row>
    <row r="43" spans="1:9" ht="66" customHeight="1">
      <c r="A43" s="17" t="s">
        <v>57</v>
      </c>
      <c r="B43" s="18" t="s">
        <v>58</v>
      </c>
      <c r="C43" s="10">
        <f>C44+C48</f>
        <v>15765234.199999999</v>
      </c>
      <c r="D43" s="11">
        <f>D44+D48</f>
        <v>14485288.800000001</v>
      </c>
      <c r="E43" s="11">
        <f t="shared" si="0"/>
        <v>91.881215440491218</v>
      </c>
    </row>
    <row r="44" spans="1:9" ht="16.5">
      <c r="A44" s="20"/>
      <c r="B44" s="18" t="s">
        <v>59</v>
      </c>
      <c r="C44" s="10">
        <f>SUM(C45:C46)</f>
        <v>2738652</v>
      </c>
      <c r="D44" s="11">
        <f>D45+D46+D47</f>
        <v>2888273.87</v>
      </c>
      <c r="E44" s="11">
        <f t="shared" si="0"/>
        <v>105.46333999354427</v>
      </c>
    </row>
    <row r="45" spans="1:9" ht="66">
      <c r="A45" s="4" t="s">
        <v>60</v>
      </c>
      <c r="B45" s="24" t="s">
        <v>61</v>
      </c>
      <c r="C45" s="14">
        <v>2546000</v>
      </c>
      <c r="D45" s="19">
        <v>2695562.79</v>
      </c>
      <c r="E45" s="54">
        <f t="shared" si="0"/>
        <v>105.87442223095051</v>
      </c>
      <c r="F45" s="21"/>
    </row>
    <row r="46" spans="1:9" ht="102" customHeight="1">
      <c r="A46" s="4" t="s">
        <v>62</v>
      </c>
      <c r="B46" s="13" t="s">
        <v>63</v>
      </c>
      <c r="C46" s="14">
        <v>192652</v>
      </c>
      <c r="D46" s="14">
        <v>192710.85</v>
      </c>
      <c r="E46" s="54">
        <f t="shared" si="0"/>
        <v>100.03054730809957</v>
      </c>
      <c r="F46" s="21"/>
    </row>
    <row r="47" spans="1:9" ht="97.5" customHeight="1">
      <c r="A47" s="58" t="s">
        <v>194</v>
      </c>
      <c r="B47" s="51" t="s">
        <v>193</v>
      </c>
      <c r="C47" s="14"/>
      <c r="D47" s="14">
        <v>0.23</v>
      </c>
      <c r="E47" s="11"/>
      <c r="F47" s="21"/>
    </row>
    <row r="48" spans="1:9" ht="33">
      <c r="A48" s="20"/>
      <c r="B48" s="18" t="s">
        <v>64</v>
      </c>
      <c r="C48" s="10">
        <f>SUM(C49:C50)</f>
        <v>13026582.199999999</v>
      </c>
      <c r="D48" s="10">
        <f>SUM(D49:D50)</f>
        <v>11597014.93</v>
      </c>
      <c r="E48" s="11">
        <f t="shared" si="0"/>
        <v>89.025768631775122</v>
      </c>
    </row>
    <row r="49" spans="1:6" ht="132">
      <c r="A49" s="4" t="s">
        <v>65</v>
      </c>
      <c r="B49" s="13" t="s">
        <v>66</v>
      </c>
      <c r="C49" s="14">
        <v>13013582.199999999</v>
      </c>
      <c r="D49" s="19">
        <v>11470922.93</v>
      </c>
      <c r="E49" s="54">
        <f t="shared" si="0"/>
        <v>88.145775342318885</v>
      </c>
      <c r="F49" s="21"/>
    </row>
    <row r="50" spans="1:6" ht="165">
      <c r="A50" s="4" t="s">
        <v>67</v>
      </c>
      <c r="B50" s="13" t="s">
        <v>68</v>
      </c>
      <c r="C50" s="14">
        <v>13000</v>
      </c>
      <c r="D50" s="19">
        <v>126092</v>
      </c>
      <c r="E50" s="54">
        <f t="shared" si="0"/>
        <v>969.93846153846141</v>
      </c>
      <c r="F50" s="21"/>
    </row>
    <row r="51" spans="1:6" ht="36" customHeight="1">
      <c r="A51" s="17" t="s">
        <v>69</v>
      </c>
      <c r="B51" s="18" t="s">
        <v>70</v>
      </c>
      <c r="C51" s="10">
        <f>C52+C53+C54</f>
        <v>420000</v>
      </c>
      <c r="D51" s="11">
        <f>D52+D53+D54</f>
        <v>348637.53</v>
      </c>
      <c r="E51" s="11">
        <f t="shared" si="0"/>
        <v>83.008935714285727</v>
      </c>
      <c r="F51" s="21"/>
    </row>
    <row r="52" spans="1:6" ht="50.25" customHeight="1">
      <c r="A52" s="4" t="s">
        <v>71</v>
      </c>
      <c r="B52" s="13" t="s">
        <v>72</v>
      </c>
      <c r="C52" s="14">
        <v>25000</v>
      </c>
      <c r="D52" s="14">
        <v>25378.76</v>
      </c>
      <c r="E52" s="54">
        <f t="shared" si="0"/>
        <v>101.51504</v>
      </c>
    </row>
    <row r="53" spans="1:6" ht="36" customHeight="1">
      <c r="A53" s="4" t="s">
        <v>73</v>
      </c>
      <c r="B53" s="13" t="s">
        <v>74</v>
      </c>
      <c r="C53" s="14">
        <v>394000</v>
      </c>
      <c r="D53" s="14">
        <v>322260.51</v>
      </c>
      <c r="E53" s="54">
        <f t="shared" si="0"/>
        <v>81.792007614213205</v>
      </c>
      <c r="F53" s="21"/>
    </row>
    <row r="54" spans="1:6" ht="31.35" customHeight="1">
      <c r="A54" s="4" t="s">
        <v>75</v>
      </c>
      <c r="B54" s="13" t="s">
        <v>76</v>
      </c>
      <c r="C54" s="14">
        <v>1000</v>
      </c>
      <c r="D54" s="14">
        <v>998.26</v>
      </c>
      <c r="E54" s="54">
        <f t="shared" si="0"/>
        <v>99.826000000000008</v>
      </c>
    </row>
    <row r="55" spans="1:6" ht="49.5">
      <c r="A55" s="17" t="s">
        <v>77</v>
      </c>
      <c r="B55" s="12" t="s">
        <v>78</v>
      </c>
      <c r="C55" s="10">
        <f>C56+C57</f>
        <v>473550</v>
      </c>
      <c r="D55" s="10">
        <f>D56+D57</f>
        <v>472931.78</v>
      </c>
      <c r="E55" s="11">
        <f t="shared" si="0"/>
        <v>99.869449899693805</v>
      </c>
      <c r="F55" s="21"/>
    </row>
    <row r="56" spans="1:6" ht="33">
      <c r="A56" s="4" t="s">
        <v>79</v>
      </c>
      <c r="B56" s="24" t="s">
        <v>80</v>
      </c>
      <c r="C56" s="14">
        <v>20550</v>
      </c>
      <c r="D56" s="19">
        <v>20550</v>
      </c>
      <c r="E56" s="11">
        <f t="shared" si="0"/>
        <v>100</v>
      </c>
      <c r="F56" s="21"/>
    </row>
    <row r="57" spans="1:6" ht="33">
      <c r="A57" s="4" t="s">
        <v>81</v>
      </c>
      <c r="B57" s="13" t="s">
        <v>80</v>
      </c>
      <c r="C57" s="14">
        <v>453000</v>
      </c>
      <c r="D57" s="19">
        <v>452381.78</v>
      </c>
      <c r="E57" s="11">
        <f t="shared" si="0"/>
        <v>99.863527593818986</v>
      </c>
    </row>
    <row r="58" spans="1:6" ht="49.5">
      <c r="A58" s="25" t="s">
        <v>82</v>
      </c>
      <c r="B58" s="26" t="s">
        <v>83</v>
      </c>
      <c r="C58" s="27">
        <f>C59+C60+C61</f>
        <v>4066113.8</v>
      </c>
      <c r="D58" s="27">
        <f>D59+D60+D61</f>
        <v>1658580.77</v>
      </c>
      <c r="E58" s="11">
        <f t="shared" si="0"/>
        <v>40.790318510023013</v>
      </c>
    </row>
    <row r="59" spans="1:6" ht="149.25" customHeight="1">
      <c r="A59" s="4" t="s">
        <v>84</v>
      </c>
      <c r="B59" s="13" t="s">
        <v>85</v>
      </c>
      <c r="C59" s="14">
        <v>2897300</v>
      </c>
      <c r="D59" s="19">
        <v>476100</v>
      </c>
      <c r="E59" s="54">
        <f t="shared" si="0"/>
        <v>16.432540641286717</v>
      </c>
      <c r="F59" s="21"/>
    </row>
    <row r="60" spans="1:6" ht="69.75" customHeight="1">
      <c r="A60" s="4" t="s">
        <v>86</v>
      </c>
      <c r="B60" s="13" t="s">
        <v>87</v>
      </c>
      <c r="C60" s="14">
        <v>1128813.8</v>
      </c>
      <c r="D60" s="14">
        <v>1143197.68</v>
      </c>
      <c r="E60" s="54">
        <f t="shared" si="0"/>
        <v>101.27424735594124</v>
      </c>
      <c r="F60" s="21"/>
    </row>
    <row r="61" spans="1:6" ht="89.25" customHeight="1">
      <c r="A61" s="4" t="s">
        <v>88</v>
      </c>
      <c r="B61" s="13" t="s">
        <v>89</v>
      </c>
      <c r="C61" s="14">
        <v>40000</v>
      </c>
      <c r="D61" s="14">
        <v>39283.089999999997</v>
      </c>
      <c r="E61" s="54">
        <f t="shared" si="0"/>
        <v>98.207724999999996</v>
      </c>
      <c r="F61" s="21"/>
    </row>
    <row r="62" spans="1:6" ht="18" customHeight="1">
      <c r="A62" s="17" t="s">
        <v>90</v>
      </c>
      <c r="B62" s="18" t="s">
        <v>91</v>
      </c>
      <c r="C62" s="10">
        <f>C63+C64+C65+C66+C67+C68+C70+C71+C72+C74+C75</f>
        <v>1400000</v>
      </c>
      <c r="D62" s="10">
        <f>D63+D64+D65+D66+D67+D68+D69+D70+D71+D72+D73+D74+D75</f>
        <v>1309425.5099999998</v>
      </c>
      <c r="E62" s="11">
        <f t="shared" si="0"/>
        <v>93.530393571428561</v>
      </c>
      <c r="F62" s="21"/>
    </row>
    <row r="63" spans="1:6" ht="75.75" customHeight="1">
      <c r="A63" s="4" t="s">
        <v>92</v>
      </c>
      <c r="B63" s="13" t="s">
        <v>93</v>
      </c>
      <c r="C63" s="14">
        <v>145000</v>
      </c>
      <c r="D63" s="19">
        <v>137750.79</v>
      </c>
      <c r="E63" s="54">
        <f t="shared" si="0"/>
        <v>95.000544827586211</v>
      </c>
      <c r="F63" s="21"/>
    </row>
    <row r="64" spans="1:6" ht="130.5" customHeight="1">
      <c r="A64" s="4" t="s">
        <v>94</v>
      </c>
      <c r="B64" s="28" t="s">
        <v>95</v>
      </c>
      <c r="C64" s="14">
        <v>6000</v>
      </c>
      <c r="D64" s="19">
        <v>3394.81</v>
      </c>
      <c r="E64" s="54">
        <f t="shared" si="0"/>
        <v>56.580166666666663</v>
      </c>
      <c r="F64" s="21"/>
    </row>
    <row r="65" spans="1:6" ht="163.5" customHeight="1">
      <c r="A65" s="4" t="s">
        <v>96</v>
      </c>
      <c r="B65" s="13" t="s">
        <v>97</v>
      </c>
      <c r="C65" s="14">
        <v>40000</v>
      </c>
      <c r="D65" s="19">
        <v>46163.37</v>
      </c>
      <c r="E65" s="54">
        <f t="shared" si="0"/>
        <v>115.40842500000001</v>
      </c>
      <c r="F65" s="21"/>
    </row>
    <row r="66" spans="1:6" ht="150.75" customHeight="1">
      <c r="A66" s="52" t="s">
        <v>98</v>
      </c>
      <c r="B66" s="50" t="s">
        <v>99</v>
      </c>
      <c r="C66" s="14">
        <v>61000</v>
      </c>
      <c r="D66" s="19">
        <v>69510</v>
      </c>
      <c r="E66" s="54">
        <f t="shared" si="0"/>
        <v>113.95081967213115</v>
      </c>
      <c r="F66" s="21"/>
    </row>
    <row r="67" spans="1:6" ht="140.25" customHeight="1" thickBot="1">
      <c r="A67" s="4" t="s">
        <v>100</v>
      </c>
      <c r="B67" s="13" t="s">
        <v>101</v>
      </c>
      <c r="C67" s="14">
        <v>169000</v>
      </c>
      <c r="D67" s="19">
        <v>189059.64</v>
      </c>
      <c r="E67" s="54">
        <f t="shared" si="0"/>
        <v>111.86960946745563</v>
      </c>
      <c r="F67" s="21"/>
    </row>
    <row r="68" spans="1:6" ht="177.75" customHeight="1" thickBot="1">
      <c r="A68" s="29" t="s">
        <v>102</v>
      </c>
      <c r="B68" s="30" t="s">
        <v>103</v>
      </c>
      <c r="C68" s="14">
        <v>2000</v>
      </c>
      <c r="D68" s="19">
        <v>1612.95</v>
      </c>
      <c r="E68" s="54">
        <f t="shared" si="0"/>
        <v>80.647500000000008</v>
      </c>
      <c r="F68" s="21"/>
    </row>
    <row r="69" spans="1:6" ht="184.5" customHeight="1">
      <c r="A69" s="29" t="s">
        <v>186</v>
      </c>
      <c r="B69" s="48" t="s">
        <v>191</v>
      </c>
      <c r="C69" s="14"/>
      <c r="D69" s="19">
        <v>5018.47</v>
      </c>
      <c r="E69" s="54"/>
      <c r="F69" s="21"/>
    </row>
    <row r="70" spans="1:6" ht="131.25" customHeight="1">
      <c r="A70" s="46" t="s">
        <v>104</v>
      </c>
      <c r="B70" s="47" t="s">
        <v>105</v>
      </c>
      <c r="C70" s="14">
        <v>50000</v>
      </c>
      <c r="D70" s="19">
        <v>51227.48</v>
      </c>
      <c r="E70" s="54">
        <f t="shared" si="0"/>
        <v>102.45496</v>
      </c>
      <c r="F70" s="21"/>
    </row>
    <row r="71" spans="1:6" ht="119.25" customHeight="1">
      <c r="A71" s="4" t="s">
        <v>106</v>
      </c>
      <c r="B71" s="13" t="s">
        <v>107</v>
      </c>
      <c r="C71" s="14">
        <v>41000</v>
      </c>
      <c r="D71" s="19"/>
      <c r="E71" s="54">
        <f t="shared" si="0"/>
        <v>0</v>
      </c>
      <c r="F71" s="21"/>
    </row>
    <row r="72" spans="1:6" ht="115.5" customHeight="1" thickBot="1">
      <c r="A72" s="4" t="s">
        <v>108</v>
      </c>
      <c r="B72" s="13" t="s">
        <v>109</v>
      </c>
      <c r="C72" s="14">
        <v>35000</v>
      </c>
      <c r="D72" s="19"/>
      <c r="E72" s="54">
        <f t="shared" si="0"/>
        <v>0</v>
      </c>
    </row>
    <row r="73" spans="1:6" ht="122.25" customHeight="1" thickBot="1">
      <c r="A73" s="29" t="s">
        <v>187</v>
      </c>
      <c r="B73" s="49" t="s">
        <v>192</v>
      </c>
      <c r="C73" s="14"/>
      <c r="D73" s="19">
        <v>8445.92</v>
      </c>
      <c r="E73" s="54"/>
    </row>
    <row r="74" spans="1:6" ht="115.5">
      <c r="A74" s="29" t="s">
        <v>188</v>
      </c>
      <c r="B74" s="13" t="s">
        <v>110</v>
      </c>
      <c r="C74" s="14">
        <v>50000</v>
      </c>
      <c r="D74" s="19">
        <v>55431.09</v>
      </c>
      <c r="E74" s="54">
        <f t="shared" si="0"/>
        <v>110.86218</v>
      </c>
    </row>
    <row r="75" spans="1:6" ht="82.5">
      <c r="A75" s="29" t="s">
        <v>111</v>
      </c>
      <c r="B75" s="13" t="s">
        <v>112</v>
      </c>
      <c r="C75" s="14">
        <v>801000</v>
      </c>
      <c r="D75" s="14">
        <v>741810.99</v>
      </c>
      <c r="E75" s="54">
        <f t="shared" si="0"/>
        <v>92.610610486891389</v>
      </c>
      <c r="F75" s="21"/>
    </row>
    <row r="76" spans="1:6" ht="21" customHeight="1">
      <c r="A76" s="17" t="s">
        <v>113</v>
      </c>
      <c r="B76" s="18" t="s">
        <v>114</v>
      </c>
      <c r="C76" s="10">
        <f>C77</f>
        <v>2740000</v>
      </c>
      <c r="D76" s="11">
        <v>2740428.97</v>
      </c>
      <c r="E76" s="11">
        <f t="shared" si="0"/>
        <v>100.01565583941607</v>
      </c>
      <c r="F76" s="21">
        <f>C76-2150000</f>
        <v>590000</v>
      </c>
    </row>
    <row r="77" spans="1:6" ht="31.5" customHeight="1">
      <c r="A77" s="4" t="s">
        <v>115</v>
      </c>
      <c r="B77" s="13" t="s">
        <v>116</v>
      </c>
      <c r="C77" s="14">
        <v>2740000</v>
      </c>
      <c r="D77" s="14">
        <v>2740428.97</v>
      </c>
      <c r="E77" s="11">
        <f t="shared" si="0"/>
        <v>100.01565583941607</v>
      </c>
    </row>
    <row r="78" spans="1:6" ht="18" customHeight="1">
      <c r="A78" s="17" t="s">
        <v>117</v>
      </c>
      <c r="B78" s="12" t="s">
        <v>118</v>
      </c>
      <c r="C78" s="10">
        <f>C79</f>
        <v>528062610.55000001</v>
      </c>
      <c r="D78" s="10">
        <f>D79</f>
        <v>520703297.39999998</v>
      </c>
      <c r="E78" s="11">
        <f t="shared" si="0"/>
        <v>98.606355950417509</v>
      </c>
    </row>
    <row r="79" spans="1:6" ht="49.5" customHeight="1">
      <c r="A79" s="17" t="s">
        <v>119</v>
      </c>
      <c r="B79" s="12" t="s">
        <v>120</v>
      </c>
      <c r="C79" s="10">
        <f>C80+C84+C90+C111</f>
        <v>528062610.55000001</v>
      </c>
      <c r="D79" s="10">
        <f>D80+D84+D90+D111</f>
        <v>520703297.39999998</v>
      </c>
      <c r="E79" s="11">
        <f t="shared" si="0"/>
        <v>98.606355950417509</v>
      </c>
    </row>
    <row r="80" spans="1:6" ht="51.75" customHeight="1">
      <c r="A80" s="17" t="s">
        <v>121</v>
      </c>
      <c r="B80" s="18" t="s">
        <v>122</v>
      </c>
      <c r="C80" s="10">
        <f>C81+C82+C83</f>
        <v>221258917.66</v>
      </c>
      <c r="D80" s="10">
        <f>D81+D82+D83</f>
        <v>236385794.34</v>
      </c>
      <c r="E80" s="11">
        <f t="shared" ref="E80:E116" si="1">D80/C80*100</f>
        <v>106.8367308490792</v>
      </c>
    </row>
    <row r="81" spans="1:6" ht="51.75" customHeight="1">
      <c r="A81" s="20" t="s">
        <v>123</v>
      </c>
      <c r="B81" s="13" t="s">
        <v>124</v>
      </c>
      <c r="C81" s="14">
        <v>190737208</v>
      </c>
      <c r="D81" s="19">
        <v>190737208</v>
      </c>
      <c r="E81" s="11">
        <f t="shared" si="1"/>
        <v>100</v>
      </c>
    </row>
    <row r="82" spans="1:6" ht="51.75" customHeight="1">
      <c r="A82" s="20" t="s">
        <v>125</v>
      </c>
      <c r="B82" s="13" t="s">
        <v>126</v>
      </c>
      <c r="C82" s="14">
        <v>28662709.66</v>
      </c>
      <c r="D82" s="19">
        <v>43789586.340000004</v>
      </c>
      <c r="E82" s="11">
        <f t="shared" si="1"/>
        <v>152.77545933178183</v>
      </c>
    </row>
    <row r="83" spans="1:6" ht="37.5" customHeight="1">
      <c r="A83" s="20" t="s">
        <v>127</v>
      </c>
      <c r="B83" s="13" t="s">
        <v>128</v>
      </c>
      <c r="C83" s="14">
        <v>1859000</v>
      </c>
      <c r="D83" s="19">
        <v>1859000</v>
      </c>
      <c r="E83" s="11">
        <f t="shared" si="1"/>
        <v>100</v>
      </c>
    </row>
    <row r="84" spans="1:6" ht="51" customHeight="1">
      <c r="A84" s="17" t="s">
        <v>129</v>
      </c>
      <c r="B84" s="18" t="s">
        <v>130</v>
      </c>
      <c r="C84" s="14">
        <f>C85+C86+C87+C88+C89</f>
        <v>56789648.469999999</v>
      </c>
      <c r="D84" s="14">
        <f>D86+D87+D89+D88</f>
        <v>37573133.290000007</v>
      </c>
      <c r="E84" s="11">
        <f t="shared" si="1"/>
        <v>66.161940251925643</v>
      </c>
    </row>
    <row r="85" spans="1:6" ht="68.25" customHeight="1">
      <c r="A85" s="20" t="s">
        <v>131</v>
      </c>
      <c r="B85" s="13" t="s">
        <v>132</v>
      </c>
      <c r="C85" s="14">
        <v>14637947.93</v>
      </c>
      <c r="D85" s="14"/>
      <c r="E85" s="11">
        <f t="shared" si="1"/>
        <v>0</v>
      </c>
    </row>
    <row r="86" spans="1:6" ht="0.75" customHeight="1">
      <c r="A86" s="20" t="s">
        <v>133</v>
      </c>
      <c r="B86" s="13" t="s">
        <v>134</v>
      </c>
      <c r="C86" s="14">
        <v>0</v>
      </c>
      <c r="D86" s="19"/>
      <c r="E86" s="11"/>
    </row>
    <row r="87" spans="1:6" ht="57" customHeight="1">
      <c r="A87" s="20" t="s">
        <v>135</v>
      </c>
      <c r="B87" s="13" t="s">
        <v>136</v>
      </c>
      <c r="C87" s="14">
        <v>2254628.4500000002</v>
      </c>
      <c r="D87" s="19">
        <v>2254628.4500000002</v>
      </c>
      <c r="E87" s="11">
        <f t="shared" si="1"/>
        <v>100</v>
      </c>
    </row>
    <row r="88" spans="1:6" ht="66.75" customHeight="1">
      <c r="A88" s="20" t="s">
        <v>137</v>
      </c>
      <c r="B88" s="13" t="s">
        <v>138</v>
      </c>
      <c r="C88" s="14">
        <v>100000</v>
      </c>
      <c r="D88" s="19">
        <v>50400</v>
      </c>
      <c r="E88" s="11">
        <f t="shared" si="1"/>
        <v>50.4</v>
      </c>
    </row>
    <row r="89" spans="1:6" ht="34.5" customHeight="1">
      <c r="A89" s="20" t="s">
        <v>139</v>
      </c>
      <c r="B89" s="13" t="s">
        <v>140</v>
      </c>
      <c r="C89" s="14">
        <v>39797072.090000004</v>
      </c>
      <c r="D89" s="19">
        <v>35268104.840000004</v>
      </c>
      <c r="E89" s="11">
        <f t="shared" si="1"/>
        <v>88.619848114057575</v>
      </c>
      <c r="F89" s="21"/>
    </row>
    <row r="90" spans="1:6" ht="48" customHeight="1">
      <c r="A90" s="17" t="s">
        <v>141</v>
      </c>
      <c r="B90" s="18" t="s">
        <v>142</v>
      </c>
      <c r="C90" s="10">
        <f>C91+C104+C105+C106+C107+C108+C109+C110</f>
        <v>226607759.58000001</v>
      </c>
      <c r="D90" s="10">
        <f>D91+D104+D105+D106+D107+D108+D109+D110</f>
        <v>226265424.93000001</v>
      </c>
      <c r="E90" s="11">
        <f t="shared" si="1"/>
        <v>99.848930746840054</v>
      </c>
    </row>
    <row r="91" spans="1:6" ht="47.25" customHeight="1">
      <c r="A91" s="24" t="s">
        <v>143</v>
      </c>
      <c r="B91" s="13" t="s">
        <v>144</v>
      </c>
      <c r="C91" s="31">
        <f>C93+C94+C95+C96+C97+C98+C99+C100+C101+C102+C103</f>
        <v>213050611.58000001</v>
      </c>
      <c r="D91" s="32">
        <f>D93+D94+D95+D96+D97+D98+D99+D100+D101+D102+D103</f>
        <v>212708276.93000001</v>
      </c>
      <c r="E91" s="11">
        <f t="shared" si="1"/>
        <v>99.839317687256923</v>
      </c>
    </row>
    <row r="92" spans="1:6" ht="15" customHeight="1">
      <c r="A92" s="33"/>
      <c r="B92" s="13" t="s">
        <v>145</v>
      </c>
      <c r="C92" s="34"/>
      <c r="D92" s="35"/>
      <c r="E92" s="11"/>
    </row>
    <row r="93" spans="1:6" ht="83.25" customHeight="1">
      <c r="A93" s="33"/>
      <c r="B93" s="36" t="s">
        <v>146</v>
      </c>
      <c r="C93" s="14">
        <v>2582883</v>
      </c>
      <c r="D93" s="53">
        <v>2582883</v>
      </c>
      <c r="E93" s="54">
        <f t="shared" si="1"/>
        <v>100</v>
      </c>
    </row>
    <row r="94" spans="1:6" ht="114.75" customHeight="1">
      <c r="A94" s="33"/>
      <c r="B94" s="36" t="s">
        <v>147</v>
      </c>
      <c r="C94" s="14">
        <v>13243903.73</v>
      </c>
      <c r="D94" s="54">
        <v>13128368.52</v>
      </c>
      <c r="E94" s="54">
        <f t="shared" si="1"/>
        <v>99.127634779326499</v>
      </c>
      <c r="F94" s="21"/>
    </row>
    <row r="95" spans="1:6" ht="114" customHeight="1">
      <c r="A95" s="4"/>
      <c r="B95" s="36" t="s">
        <v>148</v>
      </c>
      <c r="C95" s="14">
        <v>17302570.219999999</v>
      </c>
      <c r="D95" s="53">
        <v>17302570.219999999</v>
      </c>
      <c r="E95" s="54">
        <f t="shared" si="1"/>
        <v>100</v>
      </c>
      <c r="F95" s="21"/>
    </row>
    <row r="96" spans="1:6" ht="116.25" customHeight="1">
      <c r="A96" s="4"/>
      <c r="B96" s="13" t="s">
        <v>149</v>
      </c>
      <c r="C96" s="14">
        <v>142709317</v>
      </c>
      <c r="D96" s="53">
        <v>142709317</v>
      </c>
      <c r="E96" s="54">
        <f t="shared" si="1"/>
        <v>100</v>
      </c>
    </row>
    <row r="97" spans="1:5" ht="81.75" customHeight="1">
      <c r="A97" s="4"/>
      <c r="B97" s="13" t="s">
        <v>150</v>
      </c>
      <c r="C97" s="14">
        <v>1208033</v>
      </c>
      <c r="D97" s="53">
        <v>1208033</v>
      </c>
      <c r="E97" s="54">
        <f t="shared" si="1"/>
        <v>100</v>
      </c>
    </row>
    <row r="98" spans="1:5" ht="114.75" customHeight="1">
      <c r="A98" s="4"/>
      <c r="B98" s="13" t="s">
        <v>151</v>
      </c>
      <c r="C98" s="14">
        <v>28016098</v>
      </c>
      <c r="D98" s="53">
        <v>28016098</v>
      </c>
      <c r="E98" s="54">
        <f t="shared" si="1"/>
        <v>100</v>
      </c>
    </row>
    <row r="99" spans="1:5" ht="105.75" customHeight="1">
      <c r="A99" s="4"/>
      <c r="B99" s="13" t="s">
        <v>152</v>
      </c>
      <c r="C99" s="14">
        <v>3712171</v>
      </c>
      <c r="D99" s="53">
        <v>3712171</v>
      </c>
      <c r="E99" s="54">
        <f t="shared" si="1"/>
        <v>100</v>
      </c>
    </row>
    <row r="100" spans="1:5" ht="67.5" customHeight="1">
      <c r="A100" s="4"/>
      <c r="B100" s="13" t="s">
        <v>153</v>
      </c>
      <c r="C100" s="14">
        <v>1971229.8</v>
      </c>
      <c r="D100" s="53">
        <v>1971229.8</v>
      </c>
      <c r="E100" s="54">
        <f t="shared" si="1"/>
        <v>100</v>
      </c>
    </row>
    <row r="101" spans="1:5" ht="134.25" customHeight="1">
      <c r="A101" s="4"/>
      <c r="B101" s="13" t="s">
        <v>154</v>
      </c>
      <c r="C101" s="14">
        <v>1096068.75</v>
      </c>
      <c r="D101" s="53">
        <v>872656.39</v>
      </c>
      <c r="E101" s="54">
        <f t="shared" si="1"/>
        <v>79.616939174663997</v>
      </c>
    </row>
    <row r="102" spans="1:5" ht="81" customHeight="1">
      <c r="A102" s="4"/>
      <c r="B102" s="36" t="s">
        <v>155</v>
      </c>
      <c r="C102" s="14">
        <v>1204950</v>
      </c>
      <c r="D102" s="53">
        <v>1204950</v>
      </c>
      <c r="E102" s="54">
        <f t="shared" si="1"/>
        <v>100</v>
      </c>
    </row>
    <row r="103" spans="1:5" ht="169.5" customHeight="1">
      <c r="A103" s="4"/>
      <c r="B103" s="36" t="s">
        <v>156</v>
      </c>
      <c r="C103" s="14">
        <v>3387.08</v>
      </c>
      <c r="D103" s="53"/>
      <c r="E103" s="54">
        <f t="shared" si="1"/>
        <v>0</v>
      </c>
    </row>
    <row r="104" spans="1:5" ht="120" customHeight="1">
      <c r="A104" s="4" t="s">
        <v>157</v>
      </c>
      <c r="B104" s="13" t="s">
        <v>158</v>
      </c>
      <c r="C104" s="14">
        <v>1467235</v>
      </c>
      <c r="D104" s="53">
        <v>1467235</v>
      </c>
      <c r="E104" s="11">
        <f t="shared" si="1"/>
        <v>100</v>
      </c>
    </row>
    <row r="105" spans="1:5" ht="82.5">
      <c r="A105" s="4" t="s">
        <v>159</v>
      </c>
      <c r="B105" s="13" t="s">
        <v>160</v>
      </c>
      <c r="C105" s="14">
        <v>1197516</v>
      </c>
      <c r="D105" s="53">
        <v>1197516</v>
      </c>
      <c r="E105" s="11">
        <f t="shared" si="1"/>
        <v>100</v>
      </c>
    </row>
    <row r="106" spans="1:5" ht="99" customHeight="1">
      <c r="A106" s="20" t="s">
        <v>161</v>
      </c>
      <c r="B106" s="13" t="s">
        <v>162</v>
      </c>
      <c r="C106" s="14">
        <v>10466</v>
      </c>
      <c r="D106" s="53">
        <v>10466</v>
      </c>
      <c r="E106" s="11">
        <f t="shared" si="1"/>
        <v>100</v>
      </c>
    </row>
    <row r="107" spans="1:5" ht="103.5" customHeight="1">
      <c r="A107" s="37" t="s">
        <v>163</v>
      </c>
      <c r="B107" s="13" t="s">
        <v>164</v>
      </c>
      <c r="C107" s="14">
        <v>5866700</v>
      </c>
      <c r="D107" s="53">
        <v>5866700</v>
      </c>
      <c r="E107" s="11">
        <f t="shared" si="1"/>
        <v>100</v>
      </c>
    </row>
    <row r="108" spans="1:5" ht="48.75" customHeight="1">
      <c r="A108" s="20" t="s">
        <v>165</v>
      </c>
      <c r="B108" s="13" t="s">
        <v>166</v>
      </c>
      <c r="C108" s="14">
        <v>1447646</v>
      </c>
      <c r="D108" s="53">
        <v>1447646</v>
      </c>
      <c r="E108" s="11">
        <f t="shared" si="1"/>
        <v>100</v>
      </c>
    </row>
    <row r="109" spans="1:5" ht="32.1" customHeight="1">
      <c r="A109" s="20" t="s">
        <v>167</v>
      </c>
      <c r="B109" s="13" t="s">
        <v>168</v>
      </c>
      <c r="C109" s="14">
        <v>2846280</v>
      </c>
      <c r="D109" s="53">
        <v>2846280</v>
      </c>
      <c r="E109" s="11">
        <f t="shared" si="1"/>
        <v>100</v>
      </c>
    </row>
    <row r="110" spans="1:5" ht="33.75" customHeight="1">
      <c r="A110" s="20" t="s">
        <v>169</v>
      </c>
      <c r="B110" s="13" t="s">
        <v>170</v>
      </c>
      <c r="C110" s="14">
        <v>721305</v>
      </c>
      <c r="D110" s="53">
        <v>721305</v>
      </c>
      <c r="E110" s="11">
        <f t="shared" si="1"/>
        <v>100</v>
      </c>
    </row>
    <row r="111" spans="1:5" ht="27" customHeight="1">
      <c r="A111" s="20" t="s">
        <v>171</v>
      </c>
      <c r="B111" s="18" t="s">
        <v>172</v>
      </c>
      <c r="C111" s="38">
        <f>C112+C113+C114+C115</f>
        <v>23406284.84</v>
      </c>
      <c r="D111" s="57">
        <f>D112+D113+D114+D115</f>
        <v>20478944.84</v>
      </c>
      <c r="E111" s="11">
        <f t="shared" si="1"/>
        <v>87.493359069965067</v>
      </c>
    </row>
    <row r="112" spans="1:5" ht="157.5" customHeight="1">
      <c r="A112" s="20" t="s">
        <v>173</v>
      </c>
      <c r="B112" s="39" t="s">
        <v>174</v>
      </c>
      <c r="C112" s="34">
        <v>156240</v>
      </c>
      <c r="D112" s="56">
        <v>156240</v>
      </c>
      <c r="E112" s="54">
        <f t="shared" si="1"/>
        <v>100</v>
      </c>
    </row>
    <row r="113" spans="1:5" ht="183" customHeight="1">
      <c r="A113" s="20" t="s">
        <v>175</v>
      </c>
      <c r="B113" s="13" t="s">
        <v>176</v>
      </c>
      <c r="C113" s="34">
        <v>19056960</v>
      </c>
      <c r="D113" s="55">
        <v>16129620</v>
      </c>
      <c r="E113" s="54">
        <f t="shared" si="1"/>
        <v>84.638998035363457</v>
      </c>
    </row>
    <row r="114" spans="1:5" ht="124.5" customHeight="1">
      <c r="A114" s="20" t="s">
        <v>177</v>
      </c>
      <c r="B114" s="13" t="s">
        <v>178</v>
      </c>
      <c r="C114" s="34">
        <v>1198084.8400000001</v>
      </c>
      <c r="D114" s="55">
        <v>1198084.8400000001</v>
      </c>
      <c r="E114" s="54">
        <f t="shared" si="1"/>
        <v>100</v>
      </c>
    </row>
    <row r="115" spans="1:5" ht="56.25" customHeight="1">
      <c r="A115" s="20" t="s">
        <v>179</v>
      </c>
      <c r="B115" s="13" t="s">
        <v>180</v>
      </c>
      <c r="C115" s="34">
        <v>2995000</v>
      </c>
      <c r="D115" s="55">
        <v>2995000</v>
      </c>
      <c r="E115" s="54">
        <f t="shared" si="1"/>
        <v>100</v>
      </c>
    </row>
    <row r="116" spans="1:5" ht="15.75" customHeight="1">
      <c r="A116" s="40"/>
      <c r="B116" s="41" t="s">
        <v>181</v>
      </c>
      <c r="C116" s="42">
        <f>SUM(C15+C78)</f>
        <v>658106958.54999995</v>
      </c>
      <c r="D116" s="43">
        <f>SUM(D15+D78)</f>
        <v>652190207.44999993</v>
      </c>
      <c r="E116" s="11">
        <f t="shared" si="1"/>
        <v>99.100943847632863</v>
      </c>
    </row>
    <row r="117" spans="1:5" ht="15.75" customHeight="1">
      <c r="A117" s="44"/>
      <c r="B117" s="44"/>
      <c r="C117" s="45"/>
    </row>
    <row r="118" spans="1:5" ht="15.75" customHeight="1">
      <c r="A118" s="44"/>
      <c r="B118" s="44"/>
      <c r="C118" s="45"/>
    </row>
    <row r="119" spans="1:5" ht="15.75" customHeight="1">
      <c r="A119" s="44"/>
      <c r="B119" s="44"/>
      <c r="C119" s="45"/>
    </row>
    <row r="120" spans="1:5" ht="15.75" customHeight="1">
      <c r="A120" s="44"/>
      <c r="B120" s="44"/>
      <c r="C120" s="45"/>
    </row>
    <row r="121" spans="1:5" ht="15.75" customHeight="1">
      <c r="A121" s="44"/>
      <c r="B121" s="44"/>
      <c r="C121" s="45"/>
    </row>
    <row r="122" spans="1:5" ht="15.75" customHeight="1">
      <c r="A122" s="44"/>
      <c r="B122" s="44"/>
      <c r="C122" s="45"/>
    </row>
    <row r="123" spans="1:5" ht="15.75" customHeight="1">
      <c r="A123" s="44"/>
      <c r="B123" s="44"/>
      <c r="C123" s="45"/>
    </row>
    <row r="124" spans="1:5" ht="15.75" customHeight="1">
      <c r="A124" s="44"/>
      <c r="B124" s="44"/>
      <c r="C124" s="45"/>
    </row>
    <row r="125" spans="1:5" ht="15.75" customHeight="1">
      <c r="A125" s="44"/>
      <c r="B125" s="44"/>
      <c r="C125" s="45"/>
    </row>
    <row r="126" spans="1:5">
      <c r="A126" s="44"/>
      <c r="B126" s="44"/>
      <c r="C126" s="45"/>
    </row>
    <row r="127" spans="1:5">
      <c r="A127" s="44"/>
      <c r="B127" s="44"/>
      <c r="C127" s="45"/>
    </row>
    <row r="128" spans="1:5">
      <c r="A128" s="44"/>
      <c r="B128" s="44"/>
      <c r="C128" s="45"/>
    </row>
    <row r="129" spans="1:3">
      <c r="A129" s="44"/>
      <c r="B129" s="44"/>
      <c r="C129" s="45"/>
    </row>
    <row r="130" spans="1:3">
      <c r="A130" s="44"/>
      <c r="B130" s="44"/>
      <c r="C130" s="45"/>
    </row>
    <row r="131" spans="1:3">
      <c r="A131" s="44"/>
      <c r="B131" s="44"/>
      <c r="C131" s="45"/>
    </row>
    <row r="132" spans="1:3">
      <c r="A132" s="44"/>
      <c r="B132" s="44"/>
      <c r="C132" s="45"/>
    </row>
    <row r="133" spans="1:3">
      <c r="A133" s="44"/>
      <c r="B133" s="44"/>
      <c r="C133" s="45"/>
    </row>
    <row r="134" spans="1:3">
      <c r="A134" s="44"/>
      <c r="B134" s="44"/>
      <c r="C134" s="45"/>
    </row>
    <row r="135" spans="1:3">
      <c r="A135" s="44"/>
      <c r="B135" s="44"/>
      <c r="C135" s="45"/>
    </row>
    <row r="136" spans="1:3">
      <c r="A136" s="44"/>
      <c r="B136" s="44"/>
      <c r="C136" s="45"/>
    </row>
    <row r="137" spans="1:3">
      <c r="A137" s="44"/>
      <c r="B137" s="44"/>
      <c r="C137" s="45"/>
    </row>
    <row r="138" spans="1:3">
      <c r="A138" s="44"/>
      <c r="B138" s="44"/>
      <c r="C138" s="45"/>
    </row>
    <row r="139" spans="1:3">
      <c r="A139" s="44"/>
      <c r="B139" s="44"/>
      <c r="C139" s="45"/>
    </row>
    <row r="140" spans="1:3">
      <c r="A140" s="44"/>
      <c r="B140" s="44"/>
      <c r="C140" s="45"/>
    </row>
    <row r="141" spans="1:3">
      <c r="A141" s="44"/>
      <c r="B141" s="44"/>
      <c r="C141" s="45"/>
    </row>
    <row r="142" spans="1:3">
      <c r="A142" s="44"/>
      <c r="B142" s="44"/>
      <c r="C142" s="45"/>
    </row>
    <row r="143" spans="1:3">
      <c r="A143" s="44"/>
      <c r="B143" s="44"/>
      <c r="C143" s="45"/>
    </row>
    <row r="144" spans="1:3">
      <c r="A144" s="44"/>
      <c r="B144" s="44"/>
      <c r="C144" s="45"/>
    </row>
    <row r="145" spans="1:3">
      <c r="A145" s="44"/>
      <c r="B145" s="44"/>
      <c r="C145" s="45"/>
    </row>
    <row r="146" spans="1:3">
      <c r="A146" s="44"/>
      <c r="B146" s="44"/>
      <c r="C146" s="45"/>
    </row>
    <row r="147" spans="1:3">
      <c r="A147" s="44"/>
      <c r="B147" s="44"/>
      <c r="C147" s="45"/>
    </row>
    <row r="148" spans="1:3">
      <c r="A148" s="44"/>
      <c r="B148" s="44"/>
      <c r="C148" s="45"/>
    </row>
    <row r="149" spans="1:3">
      <c r="A149" s="44"/>
      <c r="B149" s="44"/>
      <c r="C149" s="45"/>
    </row>
    <row r="150" spans="1:3">
      <c r="A150" s="44"/>
      <c r="B150" s="44"/>
      <c r="C150" s="45"/>
    </row>
    <row r="151" spans="1:3">
      <c r="A151" s="44"/>
      <c r="B151" s="44"/>
      <c r="C151" s="45"/>
    </row>
    <row r="152" spans="1:3">
      <c r="A152" s="44"/>
      <c r="B152" s="44"/>
      <c r="C152" s="45"/>
    </row>
    <row r="153" spans="1:3">
      <c r="A153" s="44"/>
      <c r="B153" s="44"/>
      <c r="C153" s="45"/>
    </row>
    <row r="154" spans="1:3">
      <c r="A154" s="44"/>
      <c r="B154" s="44"/>
      <c r="C154" s="45"/>
    </row>
    <row r="155" spans="1:3">
      <c r="A155" s="44"/>
      <c r="B155" s="44"/>
      <c r="C155" s="45"/>
    </row>
    <row r="156" spans="1:3">
      <c r="A156" s="44"/>
      <c r="B156" s="44"/>
      <c r="C156" s="45"/>
    </row>
    <row r="157" spans="1:3">
      <c r="A157" s="44"/>
      <c r="B157" s="44"/>
      <c r="C157" s="45"/>
    </row>
    <row r="158" spans="1:3">
      <c r="A158" s="44"/>
      <c r="B158" s="44"/>
      <c r="C158" s="45"/>
    </row>
    <row r="159" spans="1:3">
      <c r="A159" s="44"/>
      <c r="B159" s="44"/>
      <c r="C159" s="45"/>
    </row>
    <row r="160" spans="1:3">
      <c r="A160" s="44"/>
      <c r="B160" s="44"/>
      <c r="C160" s="45"/>
    </row>
    <row r="161" spans="1:3">
      <c r="A161" s="44"/>
      <c r="B161" s="44"/>
      <c r="C161" s="45"/>
    </row>
    <row r="162" spans="1:3">
      <c r="A162" s="44"/>
      <c r="B162" s="44"/>
      <c r="C162" s="45"/>
    </row>
    <row r="163" spans="1:3">
      <c r="A163" s="44"/>
      <c r="B163" s="44"/>
      <c r="C163" s="45"/>
    </row>
    <row r="164" spans="1:3">
      <c r="A164" s="44"/>
      <c r="B164" s="44"/>
      <c r="C164" s="45"/>
    </row>
    <row r="165" spans="1:3">
      <c r="A165" s="44"/>
      <c r="B165" s="44"/>
      <c r="C165" s="45"/>
    </row>
    <row r="166" spans="1:3">
      <c r="A166" s="44"/>
      <c r="B166" s="44"/>
      <c r="C166" s="45"/>
    </row>
    <row r="167" spans="1:3">
      <c r="A167" s="44"/>
      <c r="B167" s="44"/>
      <c r="C167" s="45"/>
    </row>
    <row r="168" spans="1:3">
      <c r="A168" s="44"/>
      <c r="B168" s="44"/>
      <c r="C168" s="45"/>
    </row>
    <row r="169" spans="1:3">
      <c r="A169" s="44"/>
      <c r="B169" s="44"/>
      <c r="C169" s="45"/>
    </row>
    <row r="170" spans="1:3">
      <c r="A170" s="44"/>
      <c r="B170" s="44"/>
      <c r="C170" s="45"/>
    </row>
    <row r="171" spans="1:3">
      <c r="A171" s="44"/>
      <c r="B171" s="44"/>
      <c r="C171" s="45"/>
    </row>
    <row r="172" spans="1:3">
      <c r="A172" s="44"/>
      <c r="B172" s="44"/>
      <c r="C172" s="45"/>
    </row>
    <row r="173" spans="1:3">
      <c r="A173" s="44"/>
      <c r="B173" s="44"/>
      <c r="C173" s="45"/>
    </row>
    <row r="174" spans="1:3">
      <c r="A174" s="44"/>
      <c r="B174" s="44"/>
      <c r="C174" s="45"/>
    </row>
    <row r="175" spans="1:3">
      <c r="A175" s="44"/>
      <c r="B175" s="44"/>
      <c r="C175" s="45"/>
    </row>
    <row r="176" spans="1:3">
      <c r="A176" s="44"/>
      <c r="B176" s="44"/>
      <c r="C176" s="45"/>
    </row>
    <row r="177" spans="1:3">
      <c r="A177" s="44"/>
      <c r="B177" s="44"/>
      <c r="C177" s="45"/>
    </row>
    <row r="178" spans="1:3">
      <c r="A178" s="44"/>
      <c r="B178" s="44"/>
      <c r="C178" s="45"/>
    </row>
    <row r="179" spans="1:3">
      <c r="A179" s="44"/>
      <c r="B179" s="44"/>
      <c r="C179" s="45"/>
    </row>
    <row r="180" spans="1:3">
      <c r="A180" s="44"/>
      <c r="B180" s="44"/>
      <c r="C180" s="45"/>
    </row>
    <row r="181" spans="1:3">
      <c r="A181" s="44"/>
      <c r="B181" s="44"/>
      <c r="C181" s="45"/>
    </row>
    <row r="182" spans="1:3">
      <c r="A182" s="44"/>
      <c r="B182" s="44"/>
      <c r="C182" s="45"/>
    </row>
    <row r="183" spans="1:3">
      <c r="A183" s="44"/>
      <c r="B183" s="44"/>
      <c r="C183" s="45"/>
    </row>
    <row r="184" spans="1:3">
      <c r="A184" s="44"/>
      <c r="B184" s="44"/>
      <c r="C184" s="45"/>
    </row>
    <row r="185" spans="1:3">
      <c r="A185" s="44"/>
      <c r="B185" s="44"/>
      <c r="C185" s="45"/>
    </row>
    <row r="186" spans="1:3">
      <c r="A186" s="44"/>
      <c r="B186" s="44"/>
      <c r="C186" s="45"/>
    </row>
    <row r="187" spans="1:3">
      <c r="A187" s="44"/>
      <c r="B187" s="44"/>
      <c r="C187" s="45"/>
    </row>
    <row r="188" spans="1:3">
      <c r="A188" s="44"/>
      <c r="B188" s="44"/>
      <c r="C188" s="45"/>
    </row>
    <row r="189" spans="1:3">
      <c r="A189" s="44"/>
      <c r="B189" s="44"/>
      <c r="C189" s="45"/>
    </row>
    <row r="190" spans="1:3">
      <c r="A190" s="44"/>
      <c r="B190" s="44"/>
      <c r="C190" s="45"/>
    </row>
    <row r="191" spans="1:3">
      <c r="A191" s="44"/>
      <c r="B191" s="44"/>
      <c r="C191" s="45"/>
    </row>
    <row r="192" spans="1:3">
      <c r="A192" s="44"/>
      <c r="B192" s="44"/>
      <c r="C192" s="45"/>
    </row>
    <row r="193" spans="1:3">
      <c r="A193" s="44"/>
      <c r="B193" s="44"/>
      <c r="C193" s="45"/>
    </row>
    <row r="194" spans="1:3">
      <c r="A194" s="44"/>
      <c r="B194" s="44"/>
      <c r="C194" s="45"/>
    </row>
    <row r="195" spans="1:3">
      <c r="A195" s="44"/>
      <c r="B195" s="44"/>
      <c r="C195" s="45"/>
    </row>
    <row r="196" spans="1:3">
      <c r="A196" s="44"/>
      <c r="B196" s="44"/>
      <c r="C196" s="45"/>
    </row>
    <row r="197" spans="1:3">
      <c r="A197" s="44"/>
      <c r="B197" s="44"/>
      <c r="C197" s="45"/>
    </row>
    <row r="198" spans="1:3">
      <c r="A198" s="44"/>
      <c r="B198" s="44"/>
      <c r="C198" s="45"/>
    </row>
    <row r="199" spans="1:3">
      <c r="A199" s="44"/>
      <c r="B199" s="44"/>
      <c r="C199" s="45"/>
    </row>
    <row r="200" spans="1:3">
      <c r="A200" s="44"/>
      <c r="B200" s="44"/>
      <c r="C200" s="45"/>
    </row>
    <row r="201" spans="1:3">
      <c r="A201" s="44"/>
      <c r="B201" s="44"/>
      <c r="C201" s="45"/>
    </row>
    <row r="202" spans="1:3">
      <c r="A202" s="44"/>
      <c r="B202" s="44"/>
      <c r="C202" s="45"/>
    </row>
    <row r="203" spans="1:3">
      <c r="A203" s="44"/>
      <c r="B203" s="44"/>
      <c r="C203" s="45"/>
    </row>
    <row r="204" spans="1:3">
      <c r="A204" s="44"/>
      <c r="B204" s="44"/>
      <c r="C204" s="45"/>
    </row>
    <row r="205" spans="1:3">
      <c r="A205" s="44"/>
      <c r="B205" s="44"/>
      <c r="C205" s="45"/>
    </row>
    <row r="206" spans="1:3">
      <c r="A206" s="44"/>
      <c r="B206" s="44"/>
      <c r="C206" s="45"/>
    </row>
    <row r="207" spans="1:3">
      <c r="A207" s="44"/>
      <c r="B207" s="44"/>
      <c r="C207" s="45"/>
    </row>
    <row r="208" spans="1:3">
      <c r="A208" s="44"/>
      <c r="B208" s="44"/>
      <c r="C208" s="45"/>
    </row>
    <row r="209" spans="1:3">
      <c r="A209" s="44"/>
      <c r="B209" s="44"/>
      <c r="C209" s="45"/>
    </row>
    <row r="210" spans="1:3">
      <c r="A210" s="44"/>
      <c r="B210" s="44"/>
      <c r="C210" s="45"/>
    </row>
    <row r="211" spans="1:3">
      <c r="A211" s="44"/>
      <c r="B211" s="44"/>
      <c r="C211" s="45"/>
    </row>
    <row r="212" spans="1:3">
      <c r="A212" s="44"/>
      <c r="B212" s="44"/>
      <c r="C212" s="45"/>
    </row>
    <row r="213" spans="1:3">
      <c r="A213" s="44"/>
      <c r="B213" s="44"/>
      <c r="C213" s="45"/>
    </row>
    <row r="214" spans="1:3">
      <c r="A214" s="44"/>
      <c r="B214" s="44"/>
      <c r="C214" s="45"/>
    </row>
    <row r="215" spans="1:3">
      <c r="A215" s="44"/>
      <c r="B215" s="44"/>
      <c r="C215" s="45"/>
    </row>
    <row r="216" spans="1:3">
      <c r="A216" s="44"/>
      <c r="B216" s="44"/>
      <c r="C216" s="45"/>
    </row>
    <row r="217" spans="1:3">
      <c r="A217" s="44"/>
      <c r="B217" s="44"/>
      <c r="C217" s="45"/>
    </row>
    <row r="218" spans="1:3">
      <c r="A218" s="44"/>
      <c r="B218" s="44"/>
      <c r="C218" s="45"/>
    </row>
    <row r="219" spans="1:3">
      <c r="A219" s="44"/>
      <c r="B219" s="44"/>
      <c r="C219" s="45"/>
    </row>
    <row r="220" spans="1:3">
      <c r="A220" s="44"/>
      <c r="B220" s="44"/>
      <c r="C220" s="45"/>
    </row>
    <row r="221" spans="1:3">
      <c r="A221" s="44"/>
      <c r="B221" s="44"/>
      <c r="C221" s="45"/>
    </row>
    <row r="222" spans="1:3">
      <c r="A222" s="44"/>
      <c r="B222" s="44"/>
      <c r="C222" s="45"/>
    </row>
    <row r="223" spans="1:3">
      <c r="A223" s="44"/>
      <c r="B223" s="44"/>
      <c r="C223" s="45"/>
    </row>
    <row r="224" spans="1:3">
      <c r="A224" s="44"/>
      <c r="B224" s="44"/>
      <c r="C224" s="45"/>
    </row>
    <row r="225" spans="1:3">
      <c r="A225" s="44"/>
      <c r="B225" s="44"/>
      <c r="C225" s="45"/>
    </row>
    <row r="226" spans="1:3">
      <c r="A226" s="44"/>
      <c r="B226" s="44"/>
      <c r="C226" s="45"/>
    </row>
    <row r="227" spans="1:3">
      <c r="A227" s="44"/>
      <c r="B227" s="44"/>
      <c r="C227" s="45"/>
    </row>
    <row r="228" spans="1:3">
      <c r="A228" s="44"/>
      <c r="B228" s="44"/>
      <c r="C228" s="45"/>
    </row>
    <row r="229" spans="1:3">
      <c r="A229" s="44"/>
      <c r="B229" s="44"/>
      <c r="C229" s="45"/>
    </row>
    <row r="230" spans="1:3">
      <c r="A230" s="44"/>
      <c r="B230" s="44"/>
      <c r="C230" s="45"/>
    </row>
    <row r="231" spans="1:3">
      <c r="A231" s="44"/>
      <c r="B231" s="44"/>
      <c r="C231" s="45"/>
    </row>
    <row r="232" spans="1:3">
      <c r="A232" s="44"/>
      <c r="B232" s="44"/>
      <c r="C232" s="45"/>
    </row>
    <row r="233" spans="1:3">
      <c r="A233" s="44"/>
      <c r="B233" s="44"/>
      <c r="C233" s="45"/>
    </row>
    <row r="234" spans="1:3">
      <c r="A234" s="44"/>
      <c r="B234" s="44"/>
      <c r="C234" s="45"/>
    </row>
    <row r="235" spans="1:3">
      <c r="A235" s="44"/>
      <c r="B235" s="44"/>
      <c r="C235" s="45"/>
    </row>
    <row r="236" spans="1:3">
      <c r="A236" s="44"/>
      <c r="B236" s="44"/>
      <c r="C236" s="45"/>
    </row>
    <row r="237" spans="1:3">
      <c r="A237" s="44"/>
      <c r="B237" s="44"/>
      <c r="C237" s="45"/>
    </row>
    <row r="238" spans="1:3">
      <c r="A238" s="44"/>
      <c r="B238" s="44"/>
      <c r="C238" s="45"/>
    </row>
    <row r="239" spans="1:3">
      <c r="A239" s="44"/>
      <c r="B239" s="44"/>
      <c r="C239" s="45"/>
    </row>
    <row r="240" spans="1:3">
      <c r="A240" s="44"/>
      <c r="B240" s="44"/>
      <c r="C240" s="45"/>
    </row>
    <row r="241" spans="1:3">
      <c r="A241" s="44"/>
      <c r="B241" s="44"/>
      <c r="C241" s="45"/>
    </row>
    <row r="242" spans="1:3">
      <c r="A242" s="44"/>
      <c r="B242" s="44"/>
      <c r="C242" s="45"/>
    </row>
    <row r="243" spans="1:3">
      <c r="A243" s="44"/>
      <c r="B243" s="44"/>
      <c r="C243" s="45"/>
    </row>
    <row r="244" spans="1:3">
      <c r="A244" s="44"/>
      <c r="B244" s="44"/>
      <c r="C244" s="45"/>
    </row>
    <row r="245" spans="1:3">
      <c r="A245" s="44"/>
      <c r="B245" s="44"/>
      <c r="C245" s="45"/>
    </row>
    <row r="246" spans="1:3">
      <c r="A246" s="44"/>
      <c r="B246" s="44"/>
      <c r="C246" s="45"/>
    </row>
    <row r="247" spans="1:3">
      <c r="A247" s="44"/>
      <c r="B247" s="44"/>
      <c r="C247" s="45"/>
    </row>
    <row r="248" spans="1:3">
      <c r="A248" s="44"/>
      <c r="B248" s="44"/>
      <c r="C248" s="45"/>
    </row>
    <row r="249" spans="1:3">
      <c r="A249" s="44"/>
      <c r="B249" s="44"/>
      <c r="C249" s="45"/>
    </row>
    <row r="250" spans="1:3">
      <c r="A250" s="44"/>
      <c r="B250" s="44"/>
      <c r="C250" s="45"/>
    </row>
    <row r="251" spans="1:3">
      <c r="A251" s="44"/>
      <c r="B251" s="44"/>
      <c r="C251" s="45"/>
    </row>
    <row r="252" spans="1:3">
      <c r="A252" s="44"/>
      <c r="B252" s="44"/>
      <c r="C252" s="45"/>
    </row>
    <row r="253" spans="1:3">
      <c r="A253" s="44"/>
      <c r="B253" s="44"/>
      <c r="C253" s="45"/>
    </row>
    <row r="254" spans="1:3">
      <c r="A254" s="44"/>
      <c r="B254" s="44"/>
      <c r="C254" s="45"/>
    </row>
    <row r="255" spans="1:3">
      <c r="A255" s="44"/>
      <c r="B255" s="44"/>
      <c r="C255" s="45"/>
    </row>
    <row r="256" spans="1:3">
      <c r="A256" s="44"/>
      <c r="B256" s="44"/>
      <c r="C256" s="45"/>
    </row>
    <row r="257" spans="1:3">
      <c r="A257" s="44"/>
      <c r="B257" s="44"/>
      <c r="C257" s="45"/>
    </row>
    <row r="258" spans="1:3">
      <c r="A258" s="44"/>
      <c r="B258" s="44"/>
      <c r="C258" s="45"/>
    </row>
    <row r="259" spans="1:3">
      <c r="A259" s="44"/>
      <c r="B259" s="44"/>
      <c r="C259" s="45"/>
    </row>
    <row r="260" spans="1:3">
      <c r="A260" s="44"/>
      <c r="B260" s="44"/>
      <c r="C260" s="45"/>
    </row>
    <row r="261" spans="1:3">
      <c r="A261" s="44"/>
      <c r="B261" s="44"/>
      <c r="C261" s="45"/>
    </row>
    <row r="262" spans="1:3">
      <c r="A262" s="44"/>
      <c r="B262" s="44"/>
      <c r="C262" s="45"/>
    </row>
    <row r="263" spans="1:3">
      <c r="A263" s="44"/>
      <c r="B263" s="44"/>
      <c r="C263" s="45"/>
    </row>
    <row r="264" spans="1:3">
      <c r="A264" s="44"/>
      <c r="B264" s="44"/>
      <c r="C264" s="45"/>
    </row>
    <row r="265" spans="1:3">
      <c r="A265" s="44"/>
      <c r="B265" s="44"/>
      <c r="C265" s="45"/>
    </row>
    <row r="266" spans="1:3">
      <c r="A266" s="44"/>
      <c r="B266" s="44"/>
      <c r="C266" s="45"/>
    </row>
    <row r="267" spans="1:3">
      <c r="A267" s="44"/>
      <c r="B267" s="44"/>
      <c r="C267" s="45"/>
    </row>
    <row r="268" spans="1:3">
      <c r="A268" s="44"/>
      <c r="B268" s="44"/>
      <c r="C268" s="45"/>
    </row>
    <row r="269" spans="1:3">
      <c r="A269" s="44"/>
      <c r="B269" s="44"/>
      <c r="C269" s="45"/>
    </row>
    <row r="270" spans="1:3">
      <c r="A270" s="44"/>
      <c r="B270" s="44"/>
      <c r="C270" s="45"/>
    </row>
    <row r="271" spans="1:3">
      <c r="A271" s="44"/>
      <c r="B271" s="44"/>
      <c r="C271" s="45"/>
    </row>
    <row r="272" spans="1:3">
      <c r="A272" s="44"/>
      <c r="B272" s="44"/>
      <c r="C272" s="45"/>
    </row>
    <row r="273" spans="1:3">
      <c r="A273" s="44"/>
      <c r="B273" s="44"/>
      <c r="C273" s="45"/>
    </row>
    <row r="274" spans="1:3">
      <c r="A274" s="44"/>
      <c r="B274" s="44"/>
      <c r="C274" s="45"/>
    </row>
    <row r="275" spans="1:3">
      <c r="A275" s="44"/>
      <c r="B275" s="44"/>
      <c r="C275" s="45"/>
    </row>
    <row r="276" spans="1:3">
      <c r="A276" s="44"/>
      <c r="B276" s="44"/>
      <c r="C276" s="45"/>
    </row>
    <row r="277" spans="1:3">
      <c r="A277" s="44"/>
      <c r="B277" s="44"/>
      <c r="C277" s="45"/>
    </row>
    <row r="278" spans="1:3">
      <c r="A278" s="44"/>
      <c r="B278" s="44"/>
      <c r="C278" s="45"/>
    </row>
    <row r="279" spans="1:3">
      <c r="A279" s="44"/>
      <c r="B279" s="44"/>
      <c r="C279" s="45"/>
    </row>
    <row r="280" spans="1:3">
      <c r="A280" s="44"/>
      <c r="B280" s="44"/>
      <c r="C280" s="45"/>
    </row>
    <row r="281" spans="1:3">
      <c r="A281" s="44"/>
      <c r="B281" s="44"/>
      <c r="C281" s="45"/>
    </row>
    <row r="282" spans="1:3">
      <c r="A282" s="44"/>
      <c r="B282" s="44"/>
      <c r="C282" s="45"/>
    </row>
    <row r="283" spans="1:3">
      <c r="A283" s="44"/>
      <c r="B283" s="44"/>
      <c r="C283" s="45"/>
    </row>
    <row r="284" spans="1:3">
      <c r="A284" s="44"/>
      <c r="B284" s="44"/>
      <c r="C284" s="45"/>
    </row>
    <row r="285" spans="1:3">
      <c r="A285" s="44"/>
      <c r="B285" s="44"/>
      <c r="C285" s="45"/>
    </row>
    <row r="286" spans="1:3">
      <c r="A286" s="44"/>
      <c r="B286" s="44"/>
      <c r="C286" s="45"/>
    </row>
    <row r="287" spans="1:3">
      <c r="A287" s="44"/>
      <c r="B287" s="44"/>
      <c r="C287" s="45"/>
    </row>
    <row r="288" spans="1:3">
      <c r="A288" s="44"/>
      <c r="B288" s="44"/>
      <c r="C288" s="45"/>
    </row>
    <row r="289" spans="1:3">
      <c r="A289" s="44"/>
      <c r="B289" s="44"/>
      <c r="C289" s="45"/>
    </row>
    <row r="290" spans="1:3">
      <c r="A290" s="44"/>
      <c r="B290" s="44"/>
      <c r="C290" s="45"/>
    </row>
    <row r="291" spans="1:3">
      <c r="A291" s="44"/>
      <c r="B291" s="44"/>
      <c r="C291" s="45"/>
    </row>
    <row r="292" spans="1:3">
      <c r="A292" s="44"/>
      <c r="B292" s="44"/>
      <c r="C292" s="45"/>
    </row>
    <row r="293" spans="1:3">
      <c r="A293" s="44"/>
      <c r="B293" s="44"/>
      <c r="C293" s="45"/>
    </row>
    <row r="294" spans="1:3">
      <c r="A294" s="44"/>
      <c r="B294" s="44"/>
      <c r="C294" s="45"/>
    </row>
    <row r="295" spans="1:3">
      <c r="A295" s="44"/>
      <c r="B295" s="44"/>
      <c r="C295" s="45"/>
    </row>
    <row r="296" spans="1:3">
      <c r="A296" s="44"/>
      <c r="B296" s="44"/>
      <c r="C296" s="45"/>
    </row>
    <row r="297" spans="1:3">
      <c r="A297" s="44"/>
      <c r="B297" s="44"/>
      <c r="C297" s="45"/>
    </row>
    <row r="298" spans="1:3">
      <c r="A298" s="44"/>
      <c r="B298" s="44"/>
      <c r="C298" s="45"/>
    </row>
    <row r="299" spans="1:3">
      <c r="A299" s="44"/>
      <c r="B299" s="44"/>
      <c r="C299" s="45"/>
    </row>
    <row r="300" spans="1:3">
      <c r="A300" s="44"/>
      <c r="B300" s="44"/>
      <c r="C300" s="45"/>
    </row>
    <row r="301" spans="1:3">
      <c r="A301" s="44"/>
      <c r="B301" s="44"/>
      <c r="C301" s="45"/>
    </row>
    <row r="302" spans="1:3">
      <c r="A302" s="44"/>
      <c r="B302" s="44"/>
      <c r="C302" s="45"/>
    </row>
    <row r="303" spans="1:3">
      <c r="A303" s="44"/>
      <c r="B303" s="44"/>
      <c r="C303" s="45"/>
    </row>
    <row r="304" spans="1:3">
      <c r="A304" s="44"/>
      <c r="B304" s="44"/>
      <c r="C304" s="45"/>
    </row>
    <row r="305" spans="1:3">
      <c r="A305" s="44"/>
      <c r="B305" s="44"/>
      <c r="C305" s="45"/>
    </row>
    <row r="306" spans="1:3">
      <c r="A306" s="44"/>
      <c r="B306" s="44"/>
      <c r="C306" s="45"/>
    </row>
    <row r="307" spans="1:3">
      <c r="A307" s="44"/>
      <c r="B307" s="44"/>
      <c r="C307" s="45"/>
    </row>
    <row r="308" spans="1:3">
      <c r="A308" s="44"/>
      <c r="B308" s="44"/>
      <c r="C308" s="45"/>
    </row>
    <row r="309" spans="1:3">
      <c r="A309" s="44"/>
      <c r="B309" s="44"/>
      <c r="C309" s="45"/>
    </row>
    <row r="310" spans="1:3">
      <c r="A310" s="44"/>
      <c r="B310" s="44"/>
      <c r="C310" s="45"/>
    </row>
    <row r="311" spans="1:3">
      <c r="A311" s="44"/>
      <c r="B311" s="44"/>
      <c r="C311" s="45"/>
    </row>
    <row r="312" spans="1:3">
      <c r="A312" s="44"/>
      <c r="B312" s="44"/>
      <c r="C312" s="45"/>
    </row>
    <row r="313" spans="1:3">
      <c r="A313" s="44"/>
      <c r="B313" s="44"/>
      <c r="C313" s="45"/>
    </row>
    <row r="314" spans="1:3">
      <c r="A314" s="44"/>
      <c r="B314" s="44"/>
      <c r="C314" s="45"/>
    </row>
    <row r="315" spans="1:3">
      <c r="A315" s="44"/>
      <c r="B315" s="44"/>
      <c r="C315" s="45"/>
    </row>
    <row r="316" spans="1:3">
      <c r="A316" s="44"/>
      <c r="B316" s="44"/>
      <c r="C316" s="45"/>
    </row>
    <row r="317" spans="1:3">
      <c r="A317" s="44"/>
      <c r="B317" s="44"/>
      <c r="C317" s="45"/>
    </row>
    <row r="318" spans="1:3">
      <c r="A318" s="44"/>
      <c r="B318" s="44"/>
      <c r="C318" s="45"/>
    </row>
    <row r="319" spans="1:3">
      <c r="A319" s="44"/>
      <c r="B319" s="44"/>
      <c r="C319" s="45"/>
    </row>
    <row r="320" spans="1:3">
      <c r="A320" s="44"/>
      <c r="B320" s="44"/>
      <c r="C320" s="45"/>
    </row>
    <row r="321" spans="1:3">
      <c r="A321" s="44"/>
      <c r="B321" s="44"/>
      <c r="C321" s="45"/>
    </row>
    <row r="322" spans="1:3">
      <c r="A322" s="44"/>
      <c r="B322" s="44"/>
      <c r="C322" s="45"/>
    </row>
    <row r="323" spans="1:3">
      <c r="A323" s="44"/>
      <c r="B323" s="44"/>
      <c r="C323" s="45"/>
    </row>
    <row r="324" spans="1:3">
      <c r="A324" s="44"/>
      <c r="B324" s="44"/>
      <c r="C324" s="45"/>
    </row>
    <row r="325" spans="1:3">
      <c r="A325" s="44"/>
      <c r="B325" s="44"/>
      <c r="C325" s="45"/>
    </row>
    <row r="326" spans="1:3">
      <c r="A326" s="44"/>
      <c r="B326" s="44"/>
      <c r="C326" s="45"/>
    </row>
    <row r="327" spans="1:3">
      <c r="A327" s="44"/>
      <c r="B327" s="44"/>
      <c r="C327" s="45"/>
    </row>
    <row r="328" spans="1:3">
      <c r="A328" s="44"/>
      <c r="B328" s="44"/>
      <c r="C328" s="45"/>
    </row>
    <row r="329" spans="1:3">
      <c r="A329" s="44"/>
      <c r="B329" s="44"/>
      <c r="C329" s="45"/>
    </row>
    <row r="330" spans="1:3">
      <c r="A330" s="44"/>
      <c r="B330" s="44"/>
      <c r="C330" s="45"/>
    </row>
    <row r="331" spans="1:3">
      <c r="A331" s="44"/>
      <c r="B331" s="44"/>
      <c r="C331" s="45"/>
    </row>
    <row r="332" spans="1:3">
      <c r="A332" s="44"/>
      <c r="B332" s="44"/>
      <c r="C332" s="45"/>
    </row>
    <row r="333" spans="1:3">
      <c r="A333" s="44"/>
      <c r="B333" s="44"/>
      <c r="C333" s="45"/>
    </row>
    <row r="334" spans="1:3">
      <c r="A334" s="44"/>
      <c r="B334" s="44"/>
      <c r="C334" s="45"/>
    </row>
    <row r="335" spans="1:3">
      <c r="A335" s="44"/>
      <c r="B335" s="44"/>
      <c r="C335" s="45"/>
    </row>
    <row r="336" spans="1:3">
      <c r="A336" s="44"/>
      <c r="B336" s="44"/>
      <c r="C336" s="45"/>
    </row>
    <row r="337" spans="1:3">
      <c r="A337" s="44"/>
      <c r="B337" s="44"/>
      <c r="C337" s="45"/>
    </row>
    <row r="338" spans="1:3">
      <c r="A338" s="44"/>
      <c r="B338" s="44"/>
      <c r="C338" s="45"/>
    </row>
    <row r="339" spans="1:3">
      <c r="A339" s="44"/>
      <c r="B339" s="44"/>
      <c r="C339" s="45"/>
    </row>
    <row r="340" spans="1:3">
      <c r="A340" s="44"/>
      <c r="B340" s="44"/>
      <c r="C340" s="45"/>
    </row>
    <row r="341" spans="1:3">
      <c r="A341" s="44"/>
      <c r="B341" s="44"/>
      <c r="C341" s="45"/>
    </row>
    <row r="342" spans="1:3">
      <c r="A342" s="44"/>
      <c r="B342" s="44"/>
      <c r="C342" s="45"/>
    </row>
    <row r="343" spans="1:3">
      <c r="A343" s="44"/>
      <c r="B343" s="44"/>
      <c r="C343" s="45"/>
    </row>
    <row r="344" spans="1:3">
      <c r="A344" s="44"/>
      <c r="B344" s="44"/>
      <c r="C344" s="45"/>
    </row>
    <row r="345" spans="1:3">
      <c r="A345" s="44"/>
      <c r="B345" s="44"/>
      <c r="C345" s="45"/>
    </row>
    <row r="346" spans="1:3">
      <c r="A346" s="44"/>
      <c r="B346" s="44"/>
      <c r="C346" s="45"/>
    </row>
    <row r="347" spans="1:3">
      <c r="A347" s="44"/>
      <c r="B347" s="44"/>
      <c r="C347" s="45"/>
    </row>
    <row r="348" spans="1:3">
      <c r="A348" s="44"/>
      <c r="B348" s="44"/>
      <c r="C348" s="45"/>
    </row>
    <row r="349" spans="1:3">
      <c r="A349" s="44"/>
      <c r="B349" s="44"/>
      <c r="C349" s="45"/>
    </row>
    <row r="350" spans="1:3">
      <c r="A350" s="44"/>
      <c r="B350" s="44"/>
      <c r="C350" s="45"/>
    </row>
    <row r="351" spans="1:3">
      <c r="A351" s="44"/>
      <c r="B351" s="44"/>
      <c r="C351" s="45"/>
    </row>
    <row r="352" spans="1:3">
      <c r="A352" s="44"/>
      <c r="B352" s="44"/>
      <c r="C352" s="45"/>
    </row>
    <row r="353" spans="1:3">
      <c r="A353" s="44"/>
      <c r="B353" s="44"/>
      <c r="C353" s="45"/>
    </row>
    <row r="354" spans="1:3">
      <c r="A354" s="44"/>
      <c r="B354" s="44"/>
      <c r="C354" s="45"/>
    </row>
    <row r="355" spans="1:3">
      <c r="A355" s="44"/>
      <c r="B355" s="44"/>
      <c r="C355" s="45"/>
    </row>
    <row r="356" spans="1:3">
      <c r="A356" s="44"/>
      <c r="B356" s="44"/>
      <c r="C356" s="45"/>
    </row>
    <row r="357" spans="1:3">
      <c r="A357" s="44"/>
      <c r="B357" s="44"/>
      <c r="C357" s="45"/>
    </row>
    <row r="358" spans="1:3">
      <c r="A358" s="44"/>
      <c r="B358" s="44"/>
      <c r="C358" s="45"/>
    </row>
    <row r="359" spans="1:3">
      <c r="A359" s="44"/>
      <c r="B359" s="44"/>
      <c r="C359" s="45"/>
    </row>
    <row r="360" spans="1:3">
      <c r="A360" s="44"/>
      <c r="B360" s="44"/>
      <c r="C360" s="45"/>
    </row>
    <row r="361" spans="1:3">
      <c r="A361" s="44"/>
      <c r="B361" s="44"/>
      <c r="C361" s="45"/>
    </row>
    <row r="362" spans="1:3">
      <c r="A362" s="44"/>
      <c r="B362" s="44"/>
      <c r="C362" s="45"/>
    </row>
    <row r="363" spans="1:3">
      <c r="A363" s="44"/>
      <c r="B363" s="44"/>
      <c r="C363" s="45"/>
    </row>
    <row r="364" spans="1:3">
      <c r="A364" s="44"/>
      <c r="B364" s="44"/>
      <c r="C364" s="45"/>
    </row>
    <row r="365" spans="1:3">
      <c r="A365" s="44"/>
      <c r="B365" s="44"/>
      <c r="C365" s="45"/>
    </row>
    <row r="366" spans="1:3">
      <c r="A366" s="44"/>
      <c r="B366" s="44"/>
      <c r="C366" s="45"/>
    </row>
    <row r="367" spans="1:3">
      <c r="A367" s="44"/>
      <c r="B367" s="44"/>
      <c r="C367" s="45"/>
    </row>
    <row r="368" spans="1:3">
      <c r="A368" s="44"/>
      <c r="B368" s="44"/>
      <c r="C368" s="45"/>
    </row>
    <row r="369" spans="1:3">
      <c r="A369" s="44"/>
      <c r="B369" s="44"/>
      <c r="C369" s="45"/>
    </row>
    <row r="370" spans="1:3">
      <c r="A370" s="44"/>
      <c r="B370" s="44"/>
      <c r="C370" s="45"/>
    </row>
    <row r="371" spans="1:3">
      <c r="A371" s="44"/>
      <c r="B371" s="44"/>
      <c r="C371" s="45"/>
    </row>
    <row r="372" spans="1:3">
      <c r="A372" s="44"/>
      <c r="B372" s="44"/>
      <c r="C372" s="45"/>
    </row>
    <row r="373" spans="1:3">
      <c r="A373" s="44"/>
      <c r="B373" s="44"/>
      <c r="C373" s="45"/>
    </row>
    <row r="374" spans="1:3">
      <c r="A374" s="44"/>
      <c r="B374" s="44"/>
      <c r="C374" s="45"/>
    </row>
    <row r="375" spans="1:3">
      <c r="A375" s="44"/>
      <c r="B375" s="44"/>
      <c r="C375" s="45"/>
    </row>
    <row r="376" spans="1:3">
      <c r="A376" s="44"/>
      <c r="B376" s="44"/>
      <c r="C376" s="45"/>
    </row>
    <row r="377" spans="1:3">
      <c r="A377" s="44"/>
      <c r="B377" s="44"/>
      <c r="C377" s="45"/>
    </row>
    <row r="378" spans="1:3">
      <c r="A378" s="44"/>
      <c r="B378" s="44"/>
      <c r="C378" s="45"/>
    </row>
    <row r="379" spans="1:3">
      <c r="A379" s="44"/>
      <c r="B379" s="44"/>
      <c r="C379" s="45"/>
    </row>
    <row r="380" spans="1:3">
      <c r="A380" s="44"/>
      <c r="B380" s="44"/>
      <c r="C380" s="45"/>
    </row>
    <row r="381" spans="1:3">
      <c r="A381" s="44"/>
      <c r="B381" s="44"/>
      <c r="C381" s="45"/>
    </row>
    <row r="382" spans="1:3">
      <c r="A382" s="44"/>
      <c r="B382" s="44"/>
      <c r="C382" s="45"/>
    </row>
    <row r="383" spans="1:3">
      <c r="A383" s="44"/>
      <c r="B383" s="44"/>
      <c r="C383" s="45"/>
    </row>
    <row r="384" spans="1:3">
      <c r="A384" s="44"/>
      <c r="B384" s="44"/>
      <c r="C384" s="45"/>
    </row>
    <row r="385" spans="1:3">
      <c r="A385" s="44"/>
      <c r="B385" s="44"/>
      <c r="C385" s="45"/>
    </row>
    <row r="386" spans="1:3">
      <c r="A386" s="44"/>
      <c r="B386" s="44"/>
      <c r="C386" s="45"/>
    </row>
    <row r="387" spans="1:3">
      <c r="A387" s="44"/>
      <c r="B387" s="44"/>
      <c r="C387" s="45"/>
    </row>
    <row r="388" spans="1:3">
      <c r="A388" s="44"/>
      <c r="B388" s="44"/>
      <c r="C388" s="45"/>
    </row>
    <row r="389" spans="1:3">
      <c r="A389" s="44"/>
      <c r="B389" s="44"/>
      <c r="C389" s="45"/>
    </row>
    <row r="390" spans="1:3">
      <c r="A390" s="44"/>
      <c r="B390" s="44"/>
      <c r="C390" s="45"/>
    </row>
    <row r="391" spans="1:3">
      <c r="A391" s="44"/>
      <c r="B391" s="44"/>
      <c r="C391" s="45"/>
    </row>
    <row r="392" spans="1:3">
      <c r="A392" s="44"/>
      <c r="B392" s="44"/>
      <c r="C392" s="45"/>
    </row>
    <row r="393" spans="1:3">
      <c r="A393" s="44"/>
      <c r="B393" s="44"/>
      <c r="C393" s="45"/>
    </row>
    <row r="394" spans="1:3">
      <c r="A394" s="44"/>
      <c r="B394" s="44"/>
      <c r="C394" s="45"/>
    </row>
    <row r="395" spans="1:3">
      <c r="A395" s="44"/>
      <c r="B395" s="44"/>
      <c r="C395" s="45"/>
    </row>
    <row r="396" spans="1:3">
      <c r="A396" s="44"/>
      <c r="B396" s="44"/>
      <c r="C396" s="45"/>
    </row>
    <row r="397" spans="1:3">
      <c r="A397" s="44"/>
      <c r="B397" s="44"/>
      <c r="C397" s="45"/>
    </row>
    <row r="398" spans="1:3">
      <c r="A398" s="44"/>
      <c r="B398" s="44"/>
      <c r="C398" s="45"/>
    </row>
    <row r="399" spans="1:3">
      <c r="A399" s="44"/>
      <c r="B399" s="44"/>
      <c r="C399" s="45"/>
    </row>
    <row r="400" spans="1:3">
      <c r="A400" s="44"/>
      <c r="B400" s="44"/>
      <c r="C400" s="45"/>
    </row>
    <row r="401" spans="1:3">
      <c r="A401" s="44"/>
      <c r="B401" s="44"/>
      <c r="C401" s="45"/>
    </row>
    <row r="402" spans="1:3">
      <c r="A402" s="44"/>
      <c r="B402" s="44"/>
      <c r="C402" s="45"/>
    </row>
    <row r="403" spans="1:3">
      <c r="A403" s="44"/>
      <c r="B403" s="44"/>
      <c r="C403" s="45"/>
    </row>
    <row r="404" spans="1:3">
      <c r="A404" s="44"/>
      <c r="B404" s="44"/>
      <c r="C404" s="45"/>
    </row>
    <row r="405" spans="1:3">
      <c r="A405" s="44"/>
      <c r="B405" s="44"/>
      <c r="C405" s="45"/>
    </row>
    <row r="406" spans="1:3">
      <c r="A406" s="44"/>
      <c r="B406" s="44"/>
      <c r="C406" s="45"/>
    </row>
    <row r="407" spans="1:3">
      <c r="A407" s="44"/>
      <c r="B407" s="44"/>
      <c r="C407" s="45"/>
    </row>
    <row r="408" spans="1:3">
      <c r="A408" s="44"/>
      <c r="B408" s="44"/>
      <c r="C408" s="45"/>
    </row>
    <row r="409" spans="1:3">
      <c r="A409" s="44"/>
      <c r="B409" s="44"/>
      <c r="C409" s="45"/>
    </row>
    <row r="410" spans="1:3">
      <c r="A410" s="44"/>
      <c r="B410" s="44"/>
      <c r="C410" s="45"/>
    </row>
    <row r="411" spans="1:3">
      <c r="A411" s="44"/>
      <c r="B411" s="44"/>
      <c r="C411" s="45"/>
    </row>
    <row r="412" spans="1:3">
      <c r="A412" s="44"/>
      <c r="B412" s="44"/>
      <c r="C412" s="45"/>
    </row>
    <row r="413" spans="1:3">
      <c r="A413" s="44"/>
      <c r="B413" s="44"/>
      <c r="C413" s="45"/>
    </row>
    <row r="414" spans="1:3">
      <c r="A414" s="44"/>
      <c r="B414" s="44"/>
      <c r="C414" s="45"/>
    </row>
    <row r="415" spans="1:3">
      <c r="A415" s="44"/>
      <c r="B415" s="44"/>
      <c r="C415" s="45"/>
    </row>
    <row r="416" spans="1:3">
      <c r="A416" s="44"/>
      <c r="B416" s="44"/>
      <c r="C416" s="45"/>
    </row>
    <row r="417" spans="1:3">
      <c r="A417" s="44"/>
      <c r="B417" s="44"/>
      <c r="C417" s="45"/>
    </row>
    <row r="418" spans="1:3">
      <c r="A418" s="44"/>
      <c r="B418" s="44"/>
      <c r="C418" s="45"/>
    </row>
    <row r="419" spans="1:3">
      <c r="A419" s="44"/>
      <c r="B419" s="44"/>
      <c r="C419" s="45"/>
    </row>
    <row r="420" spans="1:3">
      <c r="A420" s="44"/>
      <c r="B420" s="44"/>
      <c r="C420" s="45"/>
    </row>
    <row r="421" spans="1:3">
      <c r="A421" s="44"/>
      <c r="B421" s="44"/>
      <c r="C421" s="45"/>
    </row>
    <row r="422" spans="1:3">
      <c r="A422" s="44"/>
      <c r="B422" s="44"/>
      <c r="C422" s="45"/>
    </row>
    <row r="423" spans="1:3">
      <c r="A423" s="44"/>
      <c r="B423" s="44"/>
      <c r="C423" s="45"/>
    </row>
    <row r="424" spans="1:3">
      <c r="A424" s="44"/>
      <c r="B424" s="44"/>
      <c r="C424" s="45"/>
    </row>
    <row r="425" spans="1:3">
      <c r="A425" s="44"/>
      <c r="B425" s="44"/>
      <c r="C425" s="45"/>
    </row>
    <row r="426" spans="1:3">
      <c r="A426" s="44"/>
      <c r="B426" s="44"/>
      <c r="C426" s="45"/>
    </row>
    <row r="427" spans="1:3">
      <c r="A427" s="44"/>
      <c r="B427" s="44"/>
      <c r="C427" s="45"/>
    </row>
    <row r="428" spans="1:3">
      <c r="A428" s="44"/>
      <c r="B428" s="44"/>
      <c r="C428" s="45"/>
    </row>
    <row r="429" spans="1:3">
      <c r="A429" s="44"/>
      <c r="B429" s="44"/>
      <c r="C429" s="45"/>
    </row>
    <row r="430" spans="1:3">
      <c r="A430" s="44"/>
      <c r="B430" s="44"/>
      <c r="C430" s="45"/>
    </row>
    <row r="431" spans="1:3">
      <c r="A431" s="44"/>
      <c r="B431" s="44"/>
      <c r="C431" s="45"/>
    </row>
    <row r="432" spans="1:3">
      <c r="A432" s="44"/>
      <c r="B432" s="44"/>
      <c r="C432" s="45"/>
    </row>
    <row r="433" spans="1:3">
      <c r="A433" s="44"/>
      <c r="B433" s="44"/>
      <c r="C433" s="45"/>
    </row>
    <row r="434" spans="1:3">
      <c r="A434" s="44"/>
      <c r="B434" s="44"/>
      <c r="C434" s="45"/>
    </row>
    <row r="435" spans="1:3">
      <c r="A435" s="44"/>
      <c r="B435" s="44"/>
      <c r="C435" s="45"/>
    </row>
    <row r="436" spans="1:3">
      <c r="A436" s="44"/>
      <c r="B436" s="44"/>
      <c r="C436" s="45"/>
    </row>
    <row r="437" spans="1:3">
      <c r="A437" s="44"/>
      <c r="B437" s="44"/>
      <c r="C437" s="45"/>
    </row>
    <row r="438" spans="1:3">
      <c r="A438" s="44"/>
      <c r="B438" s="44"/>
      <c r="C438" s="45"/>
    </row>
    <row r="439" spans="1:3">
      <c r="A439" s="44"/>
      <c r="B439" s="44"/>
      <c r="C439" s="45"/>
    </row>
    <row r="440" spans="1:3">
      <c r="A440" s="44"/>
      <c r="B440" s="44"/>
      <c r="C440" s="45"/>
    </row>
    <row r="441" spans="1:3">
      <c r="A441" s="44"/>
      <c r="B441" s="44"/>
      <c r="C441" s="45"/>
    </row>
    <row r="442" spans="1:3">
      <c r="A442" s="44"/>
      <c r="B442" s="44"/>
      <c r="C442" s="45"/>
    </row>
    <row r="443" spans="1:3">
      <c r="A443" s="44"/>
      <c r="B443" s="44"/>
      <c r="C443" s="45"/>
    </row>
    <row r="444" spans="1:3">
      <c r="A444" s="44"/>
      <c r="B444" s="44"/>
      <c r="C444" s="45"/>
    </row>
    <row r="445" spans="1:3">
      <c r="A445" s="44"/>
      <c r="B445" s="44"/>
      <c r="C445" s="45"/>
    </row>
    <row r="446" spans="1:3">
      <c r="A446" s="44"/>
      <c r="B446" s="44"/>
      <c r="C446" s="45"/>
    </row>
    <row r="447" spans="1:3">
      <c r="A447" s="44"/>
      <c r="B447" s="44"/>
      <c r="C447" s="45"/>
    </row>
    <row r="448" spans="1:3">
      <c r="A448" s="44"/>
      <c r="B448" s="44"/>
      <c r="C448" s="45"/>
    </row>
    <row r="449" spans="1:3">
      <c r="A449" s="44"/>
      <c r="B449" s="44"/>
      <c r="C449" s="45"/>
    </row>
    <row r="450" spans="1:3">
      <c r="A450" s="44"/>
      <c r="B450" s="44"/>
      <c r="C450" s="45"/>
    </row>
    <row r="451" spans="1:3">
      <c r="A451" s="44"/>
      <c r="B451" s="44"/>
      <c r="C451" s="45"/>
    </row>
    <row r="452" spans="1:3">
      <c r="A452" s="44"/>
      <c r="B452" s="44"/>
      <c r="C452" s="45"/>
    </row>
    <row r="453" spans="1:3">
      <c r="A453" s="44"/>
      <c r="B453" s="44"/>
      <c r="C453" s="45"/>
    </row>
    <row r="454" spans="1:3">
      <c r="A454" s="44"/>
      <c r="B454" s="44"/>
      <c r="C454" s="45"/>
    </row>
    <row r="455" spans="1:3">
      <c r="A455" s="44"/>
      <c r="B455" s="44"/>
      <c r="C455" s="45"/>
    </row>
    <row r="456" spans="1:3">
      <c r="A456" s="44"/>
      <c r="B456" s="44"/>
      <c r="C456" s="45"/>
    </row>
    <row r="457" spans="1:3">
      <c r="A457" s="44"/>
      <c r="B457" s="44"/>
      <c r="C457" s="45"/>
    </row>
    <row r="458" spans="1:3">
      <c r="A458" s="44"/>
      <c r="B458" s="44"/>
      <c r="C458" s="45"/>
    </row>
    <row r="459" spans="1:3">
      <c r="A459" s="44"/>
      <c r="B459" s="44"/>
      <c r="C459" s="45"/>
    </row>
    <row r="460" spans="1:3">
      <c r="A460" s="44"/>
      <c r="B460" s="44"/>
      <c r="C460" s="45"/>
    </row>
    <row r="461" spans="1:3">
      <c r="A461" s="44"/>
      <c r="B461" s="44"/>
      <c r="C461" s="45"/>
    </row>
    <row r="462" spans="1:3">
      <c r="A462" s="44"/>
      <c r="B462" s="44"/>
      <c r="C462" s="45"/>
    </row>
    <row r="463" spans="1:3">
      <c r="A463" s="44"/>
      <c r="B463" s="44"/>
      <c r="C463" s="45"/>
    </row>
    <row r="464" spans="1:3">
      <c r="A464" s="44"/>
      <c r="B464" s="44"/>
      <c r="C464" s="45"/>
    </row>
    <row r="465" spans="1:3">
      <c r="A465" s="44"/>
      <c r="B465" s="44"/>
      <c r="C465" s="45"/>
    </row>
    <row r="466" spans="1:3">
      <c r="A466" s="44"/>
      <c r="B466" s="44"/>
      <c r="C466" s="45"/>
    </row>
    <row r="467" spans="1:3">
      <c r="A467" s="44"/>
      <c r="B467" s="44"/>
      <c r="C467" s="45"/>
    </row>
    <row r="468" spans="1:3">
      <c r="A468" s="44"/>
      <c r="B468" s="44"/>
      <c r="C468" s="45"/>
    </row>
    <row r="469" spans="1:3">
      <c r="A469" s="44"/>
      <c r="B469" s="44"/>
      <c r="C469" s="45"/>
    </row>
    <row r="470" spans="1:3">
      <c r="A470" s="44"/>
      <c r="B470" s="44"/>
      <c r="C470" s="45"/>
    </row>
    <row r="471" spans="1:3">
      <c r="A471" s="44"/>
      <c r="B471" s="44"/>
      <c r="C471" s="45"/>
    </row>
    <row r="472" spans="1:3">
      <c r="A472" s="44"/>
      <c r="B472" s="44"/>
      <c r="C472" s="45"/>
    </row>
    <row r="473" spans="1:3">
      <c r="A473" s="44"/>
      <c r="B473" s="44"/>
      <c r="C473" s="45"/>
    </row>
    <row r="474" spans="1:3">
      <c r="A474" s="44"/>
      <c r="B474" s="44"/>
      <c r="C474" s="45"/>
    </row>
    <row r="475" spans="1:3">
      <c r="A475" s="44"/>
      <c r="B475" s="44"/>
      <c r="C475" s="45"/>
    </row>
    <row r="476" spans="1:3">
      <c r="A476" s="44"/>
      <c r="B476" s="44"/>
      <c r="C476" s="45"/>
    </row>
    <row r="477" spans="1:3">
      <c r="A477" s="44"/>
      <c r="B477" s="44"/>
      <c r="C477" s="45"/>
    </row>
    <row r="478" spans="1:3">
      <c r="A478" s="44"/>
      <c r="B478" s="44"/>
      <c r="C478" s="45"/>
    </row>
    <row r="479" spans="1:3">
      <c r="A479" s="44"/>
      <c r="B479" s="44"/>
      <c r="C479" s="45"/>
    </row>
    <row r="480" spans="1:3">
      <c r="A480" s="44"/>
      <c r="B480" s="44"/>
      <c r="C480" s="45"/>
    </row>
    <row r="481" spans="1:3">
      <c r="A481" s="44"/>
      <c r="B481" s="44"/>
      <c r="C481" s="45"/>
    </row>
    <row r="482" spans="1:3">
      <c r="A482" s="44"/>
      <c r="B482" s="44"/>
      <c r="C482" s="45"/>
    </row>
    <row r="483" spans="1:3">
      <c r="A483" s="44"/>
      <c r="B483" s="44"/>
      <c r="C483" s="45"/>
    </row>
    <row r="484" spans="1:3">
      <c r="A484" s="44"/>
      <c r="B484" s="44"/>
      <c r="C484" s="45"/>
    </row>
    <row r="485" spans="1:3">
      <c r="A485" s="44"/>
      <c r="B485" s="44"/>
      <c r="C485" s="45"/>
    </row>
    <row r="486" spans="1:3">
      <c r="A486" s="44"/>
      <c r="B486" s="44"/>
      <c r="C486" s="45"/>
    </row>
    <row r="487" spans="1:3">
      <c r="A487" s="44"/>
      <c r="B487" s="44"/>
      <c r="C487" s="45"/>
    </row>
    <row r="488" spans="1:3">
      <c r="A488" s="44"/>
      <c r="B488" s="44"/>
      <c r="C488" s="45"/>
    </row>
    <row r="489" spans="1:3">
      <c r="A489" s="44"/>
      <c r="B489" s="44"/>
      <c r="C489" s="45"/>
    </row>
    <row r="490" spans="1:3">
      <c r="A490" s="44"/>
      <c r="B490" s="44"/>
      <c r="C490" s="45"/>
    </row>
    <row r="491" spans="1:3">
      <c r="A491" s="44"/>
      <c r="B491" s="44"/>
      <c r="C491" s="45"/>
    </row>
    <row r="492" spans="1:3">
      <c r="A492" s="44"/>
      <c r="B492" s="44"/>
      <c r="C492" s="45"/>
    </row>
    <row r="493" spans="1:3">
      <c r="A493" s="44"/>
      <c r="B493" s="44"/>
      <c r="C493" s="45"/>
    </row>
    <row r="494" spans="1:3">
      <c r="A494" s="44"/>
      <c r="B494" s="44"/>
      <c r="C494" s="45"/>
    </row>
    <row r="495" spans="1:3">
      <c r="A495" s="44"/>
      <c r="B495" s="44"/>
      <c r="C495" s="45"/>
    </row>
    <row r="496" spans="1:3">
      <c r="A496" s="44"/>
      <c r="B496" s="44"/>
      <c r="C496" s="45"/>
    </row>
    <row r="497" spans="1:3">
      <c r="A497" s="44"/>
      <c r="B497" s="44"/>
      <c r="C497" s="45"/>
    </row>
    <row r="498" spans="1:3">
      <c r="A498" s="44"/>
      <c r="B498" s="44"/>
      <c r="C498" s="45"/>
    </row>
    <row r="499" spans="1:3">
      <c r="A499" s="44"/>
      <c r="B499" s="44"/>
      <c r="C499" s="45"/>
    </row>
    <row r="500" spans="1:3">
      <c r="A500" s="44"/>
      <c r="B500" s="44"/>
      <c r="C500" s="45"/>
    </row>
    <row r="501" spans="1:3">
      <c r="A501" s="44"/>
      <c r="B501" s="44"/>
      <c r="C501" s="45"/>
    </row>
    <row r="502" spans="1:3">
      <c r="A502" s="44"/>
      <c r="B502" s="44"/>
      <c r="C502" s="45"/>
    </row>
    <row r="503" spans="1:3">
      <c r="A503" s="44"/>
      <c r="B503" s="44"/>
      <c r="C503" s="45"/>
    </row>
    <row r="504" spans="1:3">
      <c r="A504" s="44"/>
      <c r="B504" s="44"/>
      <c r="C504" s="45"/>
    </row>
    <row r="505" spans="1:3">
      <c r="A505" s="44"/>
      <c r="B505" s="44"/>
      <c r="C505" s="45"/>
    </row>
    <row r="506" spans="1:3">
      <c r="A506" s="44"/>
      <c r="B506" s="44"/>
      <c r="C506" s="45"/>
    </row>
    <row r="507" spans="1:3">
      <c r="A507" s="44"/>
      <c r="B507" s="44"/>
      <c r="C507" s="45"/>
    </row>
    <row r="508" spans="1:3">
      <c r="A508" s="44"/>
      <c r="B508" s="44"/>
      <c r="C508" s="45"/>
    </row>
    <row r="509" spans="1:3">
      <c r="A509" s="44"/>
      <c r="B509" s="44"/>
      <c r="C509" s="45"/>
    </row>
    <row r="510" spans="1:3">
      <c r="A510" s="44"/>
      <c r="B510" s="44"/>
      <c r="C510" s="45"/>
    </row>
    <row r="511" spans="1:3">
      <c r="A511" s="44"/>
      <c r="B511" s="44"/>
      <c r="C511" s="45"/>
    </row>
    <row r="512" spans="1:3">
      <c r="A512" s="44"/>
      <c r="B512" s="44"/>
      <c r="C512" s="45"/>
    </row>
    <row r="513" spans="1:3">
      <c r="A513" s="44"/>
      <c r="B513" s="44"/>
      <c r="C513" s="45"/>
    </row>
    <row r="514" spans="1:3">
      <c r="A514" s="44"/>
      <c r="B514" s="44"/>
      <c r="C514" s="45"/>
    </row>
    <row r="515" spans="1:3">
      <c r="A515" s="44"/>
      <c r="B515" s="44"/>
      <c r="C515" s="45"/>
    </row>
    <row r="516" spans="1:3">
      <c r="A516" s="44"/>
      <c r="B516" s="44"/>
      <c r="C516" s="45"/>
    </row>
    <row r="517" spans="1:3">
      <c r="A517" s="44"/>
      <c r="B517" s="44"/>
      <c r="C517" s="45"/>
    </row>
    <row r="518" spans="1:3">
      <c r="A518" s="44"/>
      <c r="B518" s="44"/>
      <c r="C518" s="45"/>
    </row>
    <row r="519" spans="1:3">
      <c r="A519" s="44"/>
      <c r="B519" s="44"/>
      <c r="C519" s="45"/>
    </row>
    <row r="520" spans="1:3">
      <c r="A520" s="44"/>
      <c r="B520" s="44"/>
      <c r="C520" s="45"/>
    </row>
    <row r="521" spans="1:3">
      <c r="A521" s="44"/>
      <c r="B521" s="44"/>
      <c r="C521" s="45"/>
    </row>
    <row r="522" spans="1:3">
      <c r="A522" s="44"/>
      <c r="B522" s="44"/>
      <c r="C522" s="45"/>
    </row>
    <row r="523" spans="1:3">
      <c r="A523" s="44"/>
      <c r="B523" s="44"/>
      <c r="C523" s="45"/>
    </row>
    <row r="524" spans="1:3">
      <c r="A524" s="44"/>
      <c r="B524" s="44"/>
      <c r="C524" s="45"/>
    </row>
    <row r="525" spans="1:3">
      <c r="A525" s="44"/>
      <c r="B525" s="44"/>
      <c r="C525" s="45"/>
    </row>
    <row r="526" spans="1:3">
      <c r="A526" s="44"/>
      <c r="B526" s="44"/>
      <c r="C526" s="45"/>
    </row>
    <row r="527" spans="1:3">
      <c r="A527" s="44"/>
      <c r="B527" s="44"/>
      <c r="C527" s="45"/>
    </row>
    <row r="528" spans="1:3">
      <c r="A528" s="44"/>
      <c r="B528" s="44"/>
      <c r="C528" s="45"/>
    </row>
    <row r="529" spans="1:3">
      <c r="A529" s="44"/>
      <c r="B529" s="44"/>
      <c r="C529" s="45"/>
    </row>
    <row r="530" spans="1:3">
      <c r="A530" s="44"/>
      <c r="B530" s="44"/>
      <c r="C530" s="45"/>
    </row>
    <row r="531" spans="1:3">
      <c r="A531" s="44"/>
      <c r="B531" s="44"/>
      <c r="C531" s="45"/>
    </row>
    <row r="532" spans="1:3">
      <c r="A532" s="44"/>
      <c r="B532" s="44"/>
      <c r="C532" s="45"/>
    </row>
    <row r="533" spans="1:3">
      <c r="A533" s="44"/>
      <c r="B533" s="44"/>
      <c r="C533" s="45"/>
    </row>
    <row r="534" spans="1:3">
      <c r="A534" s="44"/>
      <c r="B534" s="44"/>
      <c r="C534" s="45"/>
    </row>
    <row r="535" spans="1:3">
      <c r="A535" s="44"/>
      <c r="B535" s="44"/>
      <c r="C535" s="45"/>
    </row>
    <row r="536" spans="1:3">
      <c r="A536" s="44"/>
      <c r="B536" s="44"/>
      <c r="C536" s="45"/>
    </row>
    <row r="537" spans="1:3">
      <c r="A537" s="44"/>
      <c r="B537" s="44"/>
      <c r="C537" s="45"/>
    </row>
    <row r="538" spans="1:3">
      <c r="A538" s="44"/>
      <c r="B538" s="44"/>
      <c r="C538" s="45"/>
    </row>
    <row r="539" spans="1:3">
      <c r="A539" s="44"/>
      <c r="B539" s="44"/>
      <c r="C539" s="45"/>
    </row>
    <row r="540" spans="1:3">
      <c r="A540" s="44"/>
      <c r="B540" s="44"/>
      <c r="C540" s="45"/>
    </row>
    <row r="541" spans="1:3">
      <c r="A541" s="44"/>
      <c r="B541" s="44"/>
      <c r="C541" s="45"/>
    </row>
    <row r="542" spans="1:3">
      <c r="A542" s="44"/>
      <c r="B542" s="44"/>
      <c r="C542" s="45"/>
    </row>
    <row r="543" spans="1:3">
      <c r="A543" s="44"/>
      <c r="B543" s="44"/>
      <c r="C543" s="45"/>
    </row>
    <row r="544" spans="1:3">
      <c r="A544" s="44"/>
      <c r="B544" s="44"/>
      <c r="C544" s="45"/>
    </row>
    <row r="545" spans="1:3">
      <c r="A545" s="44"/>
      <c r="B545" s="44"/>
      <c r="C545" s="45"/>
    </row>
    <row r="546" spans="1:3">
      <c r="A546" s="44"/>
      <c r="B546" s="44"/>
      <c r="C546" s="45"/>
    </row>
    <row r="547" spans="1:3">
      <c r="A547" s="44"/>
      <c r="B547" s="44"/>
      <c r="C547" s="45"/>
    </row>
    <row r="548" spans="1:3">
      <c r="A548" s="44"/>
      <c r="B548" s="44"/>
      <c r="C548" s="45"/>
    </row>
    <row r="549" spans="1:3">
      <c r="A549" s="44"/>
      <c r="B549" s="44"/>
      <c r="C549" s="45"/>
    </row>
    <row r="550" spans="1:3">
      <c r="A550" s="44"/>
      <c r="B550" s="44"/>
      <c r="C550" s="45"/>
    </row>
    <row r="551" spans="1:3">
      <c r="A551" s="44"/>
      <c r="B551" s="44"/>
      <c r="C551" s="45"/>
    </row>
    <row r="552" spans="1:3">
      <c r="A552" s="44"/>
      <c r="B552" s="44"/>
      <c r="C552" s="45"/>
    </row>
    <row r="553" spans="1:3">
      <c r="A553" s="44"/>
      <c r="B553" s="44"/>
      <c r="C553" s="45"/>
    </row>
    <row r="554" spans="1:3">
      <c r="A554" s="44"/>
      <c r="B554" s="44"/>
      <c r="C554" s="45"/>
    </row>
    <row r="555" spans="1:3">
      <c r="A555" s="44"/>
      <c r="B555" s="44"/>
      <c r="C555" s="45"/>
    </row>
    <row r="556" spans="1:3">
      <c r="A556" s="44"/>
      <c r="B556" s="44"/>
      <c r="C556" s="45"/>
    </row>
    <row r="557" spans="1:3">
      <c r="A557" s="44"/>
      <c r="B557" s="44"/>
      <c r="C557" s="45"/>
    </row>
    <row r="558" spans="1:3">
      <c r="A558" s="44"/>
      <c r="B558" s="44"/>
      <c r="C558" s="45"/>
    </row>
    <row r="559" spans="1:3">
      <c r="A559" s="44"/>
      <c r="B559" s="44"/>
      <c r="C559" s="45"/>
    </row>
    <row r="560" spans="1:3">
      <c r="A560" s="44"/>
      <c r="B560" s="44"/>
      <c r="C560" s="45"/>
    </row>
    <row r="561" spans="1:3">
      <c r="A561" s="44"/>
      <c r="B561" s="44"/>
      <c r="C561" s="45"/>
    </row>
    <row r="562" spans="1:3">
      <c r="A562" s="44"/>
      <c r="B562" s="44"/>
      <c r="C562" s="45"/>
    </row>
    <row r="563" spans="1:3">
      <c r="A563" s="44"/>
      <c r="B563" s="44"/>
      <c r="C563" s="45"/>
    </row>
    <row r="564" spans="1:3">
      <c r="A564" s="44"/>
      <c r="B564" s="44"/>
      <c r="C564" s="45"/>
    </row>
    <row r="565" spans="1:3">
      <c r="A565" s="44"/>
      <c r="B565" s="44"/>
      <c r="C565" s="45"/>
    </row>
    <row r="566" spans="1:3">
      <c r="A566" s="44"/>
      <c r="B566" s="44"/>
      <c r="C566" s="45"/>
    </row>
    <row r="567" spans="1:3">
      <c r="A567" s="44"/>
      <c r="B567" s="44"/>
      <c r="C567" s="45"/>
    </row>
    <row r="568" spans="1:3">
      <c r="A568" s="44"/>
      <c r="B568" s="44"/>
      <c r="C568" s="45"/>
    </row>
    <row r="569" spans="1:3">
      <c r="A569" s="44"/>
      <c r="B569" s="44"/>
      <c r="C569" s="45"/>
    </row>
    <row r="570" spans="1:3">
      <c r="A570" s="44"/>
      <c r="B570" s="44"/>
      <c r="C570" s="45"/>
    </row>
    <row r="571" spans="1:3">
      <c r="A571" s="44"/>
      <c r="B571" s="44"/>
      <c r="C571" s="45"/>
    </row>
    <row r="572" spans="1:3">
      <c r="A572" s="44"/>
      <c r="B572" s="44"/>
      <c r="C572" s="45"/>
    </row>
    <row r="573" spans="1:3">
      <c r="A573" s="44"/>
      <c r="B573" s="44"/>
      <c r="C573" s="45"/>
    </row>
    <row r="574" spans="1:3">
      <c r="A574" s="44"/>
      <c r="B574" s="44"/>
      <c r="C574" s="45"/>
    </row>
    <row r="575" spans="1:3">
      <c r="A575" s="44"/>
      <c r="B575" s="44"/>
      <c r="C575" s="45"/>
    </row>
    <row r="576" spans="1:3">
      <c r="A576" s="44"/>
      <c r="B576" s="44"/>
      <c r="C576" s="45"/>
    </row>
    <row r="577" spans="1:3">
      <c r="A577" s="44"/>
      <c r="B577" s="44"/>
      <c r="C577" s="45"/>
    </row>
    <row r="578" spans="1:3">
      <c r="A578" s="44"/>
      <c r="B578" s="44"/>
      <c r="C578" s="45"/>
    </row>
    <row r="579" spans="1:3">
      <c r="A579" s="44"/>
      <c r="B579" s="44"/>
      <c r="C579" s="45"/>
    </row>
    <row r="580" spans="1:3">
      <c r="A580" s="44"/>
      <c r="B580" s="44"/>
      <c r="C580" s="45"/>
    </row>
    <row r="581" spans="1:3">
      <c r="A581" s="44"/>
      <c r="B581" s="44"/>
      <c r="C581" s="45"/>
    </row>
    <row r="582" spans="1:3">
      <c r="A582" s="44"/>
      <c r="B582" s="44"/>
      <c r="C582" s="45"/>
    </row>
    <row r="583" spans="1:3">
      <c r="A583" s="44"/>
      <c r="B583" s="44"/>
      <c r="C583" s="45"/>
    </row>
    <row r="584" spans="1:3">
      <c r="A584" s="44"/>
      <c r="B584" s="44"/>
      <c r="C584" s="45"/>
    </row>
    <row r="585" spans="1:3">
      <c r="A585" s="44"/>
      <c r="B585" s="44"/>
      <c r="C585" s="45"/>
    </row>
    <row r="586" spans="1:3">
      <c r="A586" s="44"/>
      <c r="B586" s="44"/>
      <c r="C586" s="45"/>
    </row>
    <row r="587" spans="1:3">
      <c r="A587" s="44"/>
      <c r="B587" s="44"/>
      <c r="C587" s="45"/>
    </row>
    <row r="588" spans="1:3">
      <c r="A588" s="44"/>
      <c r="B588" s="44"/>
      <c r="C588" s="45"/>
    </row>
    <row r="589" spans="1:3">
      <c r="A589" s="44"/>
      <c r="B589" s="44"/>
      <c r="C589" s="45"/>
    </row>
    <row r="590" spans="1:3">
      <c r="A590" s="44"/>
      <c r="B590" s="44"/>
      <c r="C590" s="45"/>
    </row>
    <row r="591" spans="1:3">
      <c r="A591" s="44"/>
      <c r="B591" s="44"/>
      <c r="C591" s="45"/>
    </row>
    <row r="592" spans="1:3">
      <c r="A592" s="44"/>
      <c r="B592" s="44"/>
      <c r="C592" s="45"/>
    </row>
    <row r="593" spans="1:3">
      <c r="A593" s="44"/>
      <c r="B593" s="44"/>
      <c r="C593" s="45"/>
    </row>
    <row r="594" spans="1:3">
      <c r="A594" s="44"/>
      <c r="B594" s="44"/>
      <c r="C594" s="45"/>
    </row>
    <row r="595" spans="1:3">
      <c r="A595" s="44"/>
      <c r="B595" s="44"/>
      <c r="C595" s="45"/>
    </row>
    <row r="596" spans="1:3">
      <c r="A596" s="44"/>
      <c r="B596" s="44"/>
      <c r="C596" s="45"/>
    </row>
    <row r="597" spans="1:3">
      <c r="A597" s="44"/>
      <c r="B597" s="44"/>
      <c r="C597" s="45"/>
    </row>
    <row r="598" spans="1:3">
      <c r="A598" s="44"/>
      <c r="B598" s="44"/>
      <c r="C598" s="45"/>
    </row>
    <row r="599" spans="1:3">
      <c r="A599" s="44"/>
      <c r="B599" s="44"/>
      <c r="C599" s="45"/>
    </row>
    <row r="600" spans="1:3">
      <c r="A600" s="44"/>
      <c r="B600" s="44"/>
      <c r="C600" s="45"/>
    </row>
    <row r="601" spans="1:3">
      <c r="A601" s="44"/>
      <c r="B601" s="44"/>
      <c r="C601" s="45"/>
    </row>
    <row r="602" spans="1:3">
      <c r="A602" s="44"/>
      <c r="B602" s="44"/>
      <c r="C602" s="45"/>
    </row>
    <row r="603" spans="1:3">
      <c r="A603" s="44"/>
      <c r="B603" s="44"/>
      <c r="C603" s="45"/>
    </row>
    <row r="604" spans="1:3">
      <c r="A604" s="44"/>
      <c r="B604" s="44"/>
      <c r="C604" s="45"/>
    </row>
    <row r="605" spans="1:3">
      <c r="A605" s="44"/>
      <c r="B605" s="44"/>
      <c r="C605" s="45"/>
    </row>
    <row r="606" spans="1:3">
      <c r="A606" s="44"/>
      <c r="B606" s="44"/>
      <c r="C606" s="45"/>
    </row>
    <row r="607" spans="1:3">
      <c r="A607" s="44"/>
      <c r="B607" s="44"/>
      <c r="C607" s="45"/>
    </row>
    <row r="608" spans="1:3">
      <c r="A608" s="44"/>
      <c r="B608" s="44"/>
      <c r="C608" s="45"/>
    </row>
    <row r="609" spans="1:3">
      <c r="A609" s="44"/>
      <c r="B609" s="44"/>
      <c r="C609" s="45"/>
    </row>
  </sheetData>
  <mergeCells count="9">
    <mergeCell ref="C12:E12"/>
    <mergeCell ref="K12:L12"/>
    <mergeCell ref="K13:L13"/>
    <mergeCell ref="C1:E4"/>
    <mergeCell ref="C6:E8"/>
    <mergeCell ref="A9:E9"/>
    <mergeCell ref="K11:L11"/>
    <mergeCell ref="A10:E10"/>
    <mergeCell ref="B11:F11"/>
  </mergeCells>
  <hyperlinks>
    <hyperlink ref="B18" r:id="rId1" display="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"/>
    <hyperlink ref="B19" r:id="rId2"/>
    <hyperlink ref="B64" r:id="rId3" display="Административные штрафы, установленные главой 5 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"/>
    <hyperlink ref="B66" r:id="rId4" display="Административные штрафы, установленные главой 8 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"/>
    <hyperlink ref="B70" r:id="rId5" display="Административные штрафы, установленные главой 19 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"/>
  </hyperlinks>
  <pageMargins left="0.35416666666666702" right="0.118055555555556" top="0.22986111111111099" bottom="0.20138888888888901" header="0.511811023622047" footer="0.511811023622047"/>
  <pageSetup paperSize="9" scale="75" orientation="portrait" horizontalDpi="300" verticalDpi="30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Лист2!Print_Area_0</vt:lpstr>
      <vt:lpstr>Лист2!Область_печати</vt:lpstr>
    </vt:vector>
  </TitlesOfParts>
  <Company>APK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Vlasova_NV</dc:creator>
  <cp:lastModifiedBy>user</cp:lastModifiedBy>
  <cp:revision>35</cp:revision>
  <cp:lastPrinted>2024-12-11T23:54:32Z</cp:lastPrinted>
  <dcterms:created xsi:type="dcterms:W3CDTF">2005-08-18T04:46:17Z</dcterms:created>
  <dcterms:modified xsi:type="dcterms:W3CDTF">2025-03-19T01:53:41Z</dcterms:modified>
  <dc:language>ru-RU</dc:language>
</cp:coreProperties>
</file>