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стр.1_6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2" i="1"/>
  <c r="I132"/>
  <c r="E122"/>
  <c r="J59"/>
  <c r="J37"/>
  <c r="I37"/>
  <c r="H37"/>
  <c r="G37"/>
  <c r="E37"/>
</calcChain>
</file>

<file path=xl/sharedStrings.xml><?xml version="1.0" encoding="utf-8"?>
<sst xmlns="http://schemas.openxmlformats.org/spreadsheetml/2006/main" count="340" uniqueCount="243">
  <si>
    <t xml:space="preserve">утвержден постановлением администрации Лазовского муниципального округа </t>
  </si>
  <si>
    <t>Прогноз  социально-экономического развития Лазовского муниципального округа на 2024 год и плановый период 2025-2027 годов</t>
  </si>
  <si>
    <t>отчет *</t>
  </si>
  <si>
    <t>оценка показателя</t>
  </si>
  <si>
    <t>прогноз</t>
  </si>
  <si>
    <t>Показатели</t>
  </si>
  <si>
    <t>Единица измерения</t>
  </si>
  <si>
    <t>консервативный</t>
  </si>
  <si>
    <t>базовый</t>
  </si>
  <si>
    <t>1 вариант</t>
  </si>
  <si>
    <t>2 вариант</t>
  </si>
  <si>
    <t>Население</t>
  </si>
  <si>
    <t>1.1</t>
  </si>
  <si>
    <t>Численность населения (в среднегодовом исчислении)</t>
  </si>
  <si>
    <t>тыс. чел.</t>
  </si>
  <si>
    <t>1.2</t>
  </si>
  <si>
    <t>Численность населения (на 1 января года)</t>
  </si>
  <si>
    <t>1.3</t>
  </si>
  <si>
    <t>Численность населения трудоспособного возраста
(на 1 января года)</t>
  </si>
  <si>
    <t>1.4</t>
  </si>
  <si>
    <t>Численность населения старше трудоспособного возраста
(на 1 января года)</t>
  </si>
  <si>
    <t>1.10</t>
  </si>
  <si>
    <t>Миграционный прирост (убыль)</t>
  </si>
  <si>
    <t>Промышленное производство</t>
  </si>
  <si>
    <t>3.1</t>
  </si>
  <si>
    <t>Объем отгруженных товаров собственного производства, выполненных работ и услуг собственными силами</t>
  </si>
  <si>
    <t>млн руб.</t>
  </si>
  <si>
    <t>3.2</t>
  </si>
  <si>
    <t>Индекс промышленного производства</t>
  </si>
  <si>
    <t>% к предыдущему году
в сопоставимых ценах</t>
  </si>
  <si>
    <t>индекс дефлятор</t>
  </si>
  <si>
    <t>3.9</t>
  </si>
  <si>
    <t>Обрабатывающие производства (раздел C)</t>
  </si>
  <si>
    <t>3.10</t>
  </si>
  <si>
    <t>Производство пищевых продуктов (10)</t>
  </si>
  <si>
    <t>3.34</t>
  </si>
  <si>
    <t>Обеспечение электрической энергией, газом и паром;
кондиционирование воздуха (раздел D)</t>
  </si>
  <si>
    <t>3.35</t>
  </si>
  <si>
    <t>Водоснабжение; водоотведение, организация сбора и утилизации отходов, деятельность по ликвидации загрязнений (раздел E)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</si>
  <si>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</si>
  <si>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</si>
  <si>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</si>
  <si>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</si>
  <si>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</si>
  <si>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</si>
  <si>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</si>
  <si>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</si>
  <si>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</si>
  <si>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4.5</t>
  </si>
  <si>
    <t>Продукция животноводства</t>
  </si>
  <si>
    <t>4.6</t>
  </si>
  <si>
    <t>Индекс производства продукции животноводства</t>
  </si>
  <si>
    <t>Строительство</t>
  </si>
  <si>
    <t>5.4</t>
  </si>
  <si>
    <t>Ввод в действие жилых домов</t>
  </si>
  <si>
    <t>тыс. кв. м общей площади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</si>
  <si>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</si>
  <si>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</si>
  <si>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</si>
  <si>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</si>
  <si>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</si>
  <si>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</si>
  <si>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% г/г</t>
  </si>
  <si>
    <t>6.3</t>
  </si>
  <si>
    <t>Оборот розничной торговли</t>
  </si>
  <si>
    <t>млн рублей</t>
  </si>
  <si>
    <t>6.4</t>
  </si>
  <si>
    <t>Индекс физического объема оборота розничной торговли</t>
  </si>
  <si>
    <t>6.5</t>
  </si>
  <si>
    <t>Индекс-дефлятор оборота розничной торговли</t>
  </si>
  <si>
    <t>6.6</t>
  </si>
  <si>
    <t>Объем платных услуг населению</t>
  </si>
  <si>
    <t>6.7</t>
  </si>
  <si>
    <t>Индекс физического объема платных услуг населению</t>
  </si>
  <si>
    <t>6.8</t>
  </si>
  <si>
    <t>Индекс-дефлятор объема платных услуг населению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</si>
  <si>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</si>
  <si>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</si>
  <si>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</si>
  <si>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</si>
  <si>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</si>
  <si>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</si>
  <si>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</si>
  <si>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>Оборот малых и средних предприятий, включая микропредприятия</t>
  </si>
  <si>
    <t>млрд руб.</t>
  </si>
  <si>
    <t>Прибыль  крупных предприятий:</t>
  </si>
  <si>
    <t>балансовая прибыль</t>
  </si>
  <si>
    <t>млн руб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</si>
  <si>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</si>
  <si>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</si>
  <si>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</si>
  <si>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</si>
  <si>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</si>
  <si>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</si>
  <si>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</si>
  <si>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9.4</t>
  </si>
  <si>
    <t>Удельный вес инвестиций в основной капитал в валовом региональном продукте</t>
  </si>
  <si>
    <t>%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</si>
  <si>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</si>
  <si>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9.5</t>
  </si>
  <si>
    <t>Собственные средства</t>
  </si>
  <si>
    <t>9.6</t>
  </si>
  <si>
    <t>Привлеченные средства, из них:</t>
  </si>
  <si>
    <t>9.6.1</t>
  </si>
  <si>
    <t>кредиты банков, в том числе:</t>
  </si>
  <si>
    <t>9.6.1.1</t>
  </si>
  <si>
    <t>кредиты иностранных банков</t>
  </si>
  <si>
    <t>9.6.2</t>
  </si>
  <si>
    <t>заемные средства других организаций</t>
  </si>
  <si>
    <t>9.6.3</t>
  </si>
  <si>
    <t>бюджетные средства, в том числе:</t>
  </si>
  <si>
    <t>9.6.3.1</t>
  </si>
  <si>
    <t>федеральный бюджет</t>
  </si>
  <si>
    <t>9.6.3.2</t>
  </si>
  <si>
    <t>бюджеты субъектов Российской Федерации</t>
  </si>
  <si>
    <t>9.6.3.3</t>
  </si>
  <si>
    <t>из местных бюджетов</t>
  </si>
  <si>
    <t>9.6.4</t>
  </si>
  <si>
    <t>прочие</t>
  </si>
  <si>
    <t>Консолидированный бюджет субъекта Российской Федерации</t>
  </si>
  <si>
    <t>10.1</t>
  </si>
  <si>
    <t>Доходы консолидированного бюджета субъекта
Российской Федерации</t>
  </si>
  <si>
    <t>10.2</t>
  </si>
  <si>
    <t>Налоговые и неналоговые доходы, всего</t>
  </si>
  <si>
    <t>10.3</t>
  </si>
  <si>
    <t>Налоговые доходы консолидированного бюджета субъекта Российской Федерации всего, в том числе:</t>
  </si>
  <si>
    <t>10.3.1</t>
  </si>
  <si>
    <t>налог на прибыль организаций</t>
  </si>
  <si>
    <t>10.3.2</t>
  </si>
  <si>
    <t>налог на доходы физических лиц</t>
  </si>
  <si>
    <t>10.3.3</t>
  </si>
  <si>
    <t>налог на добычу полезных ископаемых</t>
  </si>
  <si>
    <t>10.3.4</t>
  </si>
  <si>
    <t>акцизы</t>
  </si>
  <si>
    <t>10.3.5</t>
  </si>
  <si>
    <t>налог, взимаемый в связи с применением упрощенной системы налогообложения</t>
  </si>
  <si>
    <t>10.3.6</t>
  </si>
  <si>
    <t>налог на имущество физических лиц</t>
  </si>
  <si>
    <t>10.3.7</t>
  </si>
  <si>
    <t>налог на имущество организаций</t>
  </si>
  <si>
    <t>10.3.8</t>
  </si>
  <si>
    <t>налог на игорный бизнес</t>
  </si>
  <si>
    <t>10.3.9</t>
  </si>
  <si>
    <t>транспортный налог</t>
  </si>
  <si>
    <t>10.3.10</t>
  </si>
  <si>
    <t>земельный налог</t>
  </si>
  <si>
    <t>10.4</t>
  </si>
  <si>
    <t>Неналоговые доходы</t>
  </si>
  <si>
    <t>10.5</t>
  </si>
  <si>
    <t>Безвозмездные поступления всего, в том числе</t>
  </si>
  <si>
    <t>10.5.1</t>
  </si>
  <si>
    <t>субсидии из федерального бюджета</t>
  </si>
  <si>
    <t>10.5.2</t>
  </si>
  <si>
    <t>субвенции из федерального бюджета</t>
  </si>
  <si>
    <t>10.5.3</t>
  </si>
  <si>
    <t>дотации из федерального бюджета, в том числе:</t>
  </si>
  <si>
    <t>10.5.4</t>
  </si>
  <si>
    <t>дотации на выравнивание бюджетной обеспеченности</t>
  </si>
  <si>
    <t>10.6</t>
  </si>
  <si>
    <t>Расходы консолидированного бюджета субъекта
Российской Федерации всего, в том числе по направлениям:</t>
  </si>
  <si>
    <t>10.6.1</t>
  </si>
  <si>
    <t>общегосударственные вопросы</t>
  </si>
  <si>
    <t>10.6.2</t>
  </si>
  <si>
    <t>национальная оборона</t>
  </si>
  <si>
    <t>10.6.3</t>
  </si>
  <si>
    <t>национальная безопасность и правоохранительная деятельность</t>
  </si>
  <si>
    <t>10.6.4</t>
  </si>
  <si>
    <t>национальная экономика</t>
  </si>
  <si>
    <t>10.6.5</t>
  </si>
  <si>
    <t>жилищно-коммунальное хозяйство</t>
  </si>
  <si>
    <t>10.6.6</t>
  </si>
  <si>
    <t>охрана окружающей среды</t>
  </si>
  <si>
    <t>10.6.7</t>
  </si>
  <si>
    <t>образование</t>
  </si>
  <si>
    <t>10.6.8</t>
  </si>
  <si>
    <t>культура, кинематография</t>
  </si>
  <si>
    <t>10.6.9</t>
  </si>
  <si>
    <t>здравоохранение</t>
  </si>
  <si>
    <t>10.6.10</t>
  </si>
  <si>
    <t>социальная политика</t>
  </si>
  <si>
    <t>10.6.11</t>
  </si>
  <si>
    <t>физическая культура и спорт</t>
  </si>
  <si>
    <t>10.6.12</t>
  </si>
  <si>
    <t>средства массовой информации</t>
  </si>
  <si>
    <t>10.6.13</t>
  </si>
  <si>
    <t>обслуживание государственного и муниципального долга</t>
  </si>
  <si>
    <t>10.7</t>
  </si>
  <si>
    <t>Дефицит(-), профицит(+) консолидированного бюджета субъекта Российской Федерации, млн рублей</t>
  </si>
  <si>
    <t>Денежные доходы населения</t>
  </si>
  <si>
    <t>11.1</t>
  </si>
  <si>
    <t>Реальные располагаемые денежные доходы населения</t>
  </si>
  <si>
    <t>11.2</t>
  </si>
  <si>
    <t>Прожиточный минимум в среднем на душу населения (в среднем за год), в том числе по основным социально-демографическим группам населения:</t>
  </si>
  <si>
    <t>руб./мес.</t>
  </si>
  <si>
    <t>11.6</t>
  </si>
  <si>
    <t>Численность населения с денежными доходами ниже прожиточного минимума к общей численности населения</t>
  </si>
  <si>
    <t>Труд и занятость</t>
  </si>
  <si>
    <t>12.1</t>
  </si>
  <si>
    <t>Численность рабочей силы</t>
  </si>
  <si>
    <t>тыс. человек</t>
  </si>
  <si>
    <t>12.2</t>
  </si>
  <si>
    <t>Численность трудовых ресурсов – всего, в том числе:</t>
  </si>
  <si>
    <t>12.2.1</t>
  </si>
  <si>
    <t>трудоспособное население в трудоспособном возрасте</t>
  </si>
  <si>
    <t>12.2.2</t>
  </si>
  <si>
    <t>иностранные трудовые мигранты</t>
  </si>
  <si>
    <t>12.2.3</t>
  </si>
  <si>
    <t>численность лиц старше трудоспособного возраста и подростков, занятых в экономике, в том числе: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</si>
  <si>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</si>
  <si>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</si>
  <si>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</si>
  <si>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</si>
  <si>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12.3</t>
  </si>
  <si>
    <t>Численность занятых в экономике – всего, в том числе по разделам ОКВЭД:</t>
  </si>
  <si>
    <t>12.5</t>
  </si>
  <si>
    <t>Номинальная начисленная среднемесячная заработная плата работников организаций</t>
  </si>
  <si>
    <t>рублей</t>
  </si>
  <si>
    <t>12.6</t>
  </si>
  <si>
    <t>Темп роста номинальной начисленной среднемесячной заработной платы работников организаций</t>
  </si>
  <si>
    <t>12.7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</si>
  <si>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</si>
  <si>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12.8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</si>
  <si>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</si>
  <si>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12.9</t>
  </si>
  <si>
    <t>Реальная заработная плата работников организаций</t>
  </si>
  <si>
    <t>12.10</t>
  </si>
  <si>
    <t>Индекс производительности труда</t>
  </si>
  <si>
    <t>в % к предыдущему году</t>
  </si>
  <si>
    <t>12.11</t>
  </si>
  <si>
    <t xml:space="preserve">  </t>
  </si>
  <si>
    <t>% к раб. силе</t>
  </si>
  <si>
    <t>12.12</t>
  </si>
  <si>
    <t>Уровень зарегистрированной безработицы (на конец года)</t>
  </si>
  <si>
    <t>12.13</t>
  </si>
  <si>
    <t>Общая численность безработных (по методологии МОТ)</t>
  </si>
  <si>
    <t>12.14</t>
  </si>
  <si>
    <t>Численность безработных, зарегистрированных в государственных учреждениях службы занятости населения (на конец года)</t>
  </si>
  <si>
    <t>12.15</t>
  </si>
  <si>
    <t>Фонд заработной платы работников организаций</t>
  </si>
  <si>
    <t>12.16</t>
  </si>
  <si>
    <t>Темп роста фонда заработной платы работников организаций</t>
  </si>
  <si>
    <t>Примечание:</t>
  </si>
  <si>
    <t>* Используются фактические статистические данные, которые разрабатываются субъектами официального статистического учета.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</si>
</sst>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"/>
    <numFmt numFmtId="166" formatCode="#,##0.00&quot;   &quot;;\-#,##0.00&quot;   &quot;"/>
    <numFmt numFmtId="167" formatCode="#,##0&quot;   &quot;;[Red]\-#,##0&quot;   &quot;"/>
    <numFmt numFmtId="168" formatCode="#,##0&quot;   &quot;;\-#,##0&quot;   &quot;"/>
  </numFmts>
  <fonts count="19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C9211E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C9211E"/>
      <name val="Times New Roman"/>
      <family val="1"/>
      <charset val="204"/>
    </font>
    <font>
      <sz val="6"/>
      <name val="Times New Roman"/>
      <family val="1"/>
      <charset val="204"/>
    </font>
    <font>
      <sz val="6"/>
      <color rgb="FFC9211E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6"/>
      <color rgb="FFC9211E"/>
      <name val="Times New Roman"/>
      <family val="1"/>
      <charset val="204"/>
    </font>
    <font>
      <b/>
      <sz val="7"/>
      <name val="Times New Roman"/>
      <family val="1"/>
      <charset val="204"/>
    </font>
    <font>
      <sz val="6.5"/>
      <name val="Times New Roman"/>
      <family val="1"/>
      <charset val="204"/>
    </font>
    <font>
      <sz val="6.5"/>
      <color rgb="FF000000"/>
      <name val="Times New Roman"/>
      <family val="1"/>
      <charset val="204"/>
    </font>
    <font>
      <b/>
      <sz val="6.5"/>
      <name val="Times New Roman"/>
      <family val="1"/>
      <charset val="204"/>
    </font>
    <font>
      <sz val="6.5"/>
      <color rgb="FFC9211E"/>
      <name val="Times New Roman"/>
      <family val="1"/>
      <charset val="204"/>
    </font>
    <font>
      <i/>
      <sz val="6.5"/>
      <name val="Times New Roman"/>
      <family val="1"/>
      <charset val="204"/>
    </font>
    <font>
      <sz val="6.5"/>
      <color rgb="FF333333"/>
      <name val="Times New Roman"/>
      <family val="1"/>
      <charset val="204"/>
    </font>
    <font>
      <sz val="6.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/>
    <xf numFmtId="0" fontId="11" fillId="0" borderId="0" xfId="0" applyFont="1" applyAlignment="1"/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164" fontId="12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 applyProtection="1">
      <alignment horizontal="center" vertical="center" wrapText="1"/>
      <protection locked="0"/>
    </xf>
    <xf numFmtId="4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165" fontId="12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49" fontId="12" fillId="2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5"/>
    </xf>
    <xf numFmtId="165" fontId="12" fillId="2" borderId="2" xfId="0" applyNumberFormat="1" applyFont="1" applyFill="1" applyBorder="1" applyAlignment="1">
      <alignment horizontal="center" vertical="center"/>
    </xf>
    <xf numFmtId="165" fontId="17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2" fontId="12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indent="15"/>
    </xf>
    <xf numFmtId="0" fontId="18" fillId="0" borderId="2" xfId="0" applyFont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center" vertical="center"/>
    </xf>
    <xf numFmtId="168" fontId="12" fillId="0" borderId="2" xfId="0" applyNumberFormat="1" applyFont="1" applyBorder="1" applyAlignment="1">
      <alignment horizontal="center" vertical="center"/>
    </xf>
    <xf numFmtId="168" fontId="17" fillId="0" borderId="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J135"/>
  <sheetViews>
    <sheetView tabSelected="1" view="pageBreakPreview" zoomScale="175" zoomScaleNormal="200" zoomScalePageLayoutView="175" workbookViewId="0">
      <pane ySplit="14" topLeftCell="A24" activePane="bottomLeft" state="frozen"/>
      <selection activeCell="C1" sqref="C1"/>
      <selection pane="bottomLeft" activeCell="J2" sqref="J2:L2"/>
    </sheetView>
  </sheetViews>
  <sheetFormatPr defaultColWidth="9.140625" defaultRowHeight="12.75"/>
  <cols>
    <col min="1" max="1" width="7.28515625" style="1" customWidth="1"/>
    <col min="2" max="2" width="43.85546875" style="2" customWidth="1"/>
    <col min="3" max="3" width="14.5703125" style="2" customWidth="1"/>
    <col min="4" max="4" width="7" style="2" customWidth="1"/>
    <col min="5" max="5" width="5.7109375" style="3" customWidth="1"/>
    <col min="6" max="6" width="6.7109375" style="3" customWidth="1"/>
    <col min="7" max="7" width="9.7109375" style="2" customWidth="1"/>
    <col min="8" max="8" width="7" style="2" customWidth="1"/>
    <col min="9" max="9" width="9.7109375" style="2" customWidth="1"/>
    <col min="10" max="10" width="7" style="2" customWidth="1"/>
    <col min="11" max="11" width="9.7109375" style="2" customWidth="1"/>
    <col min="12" max="12" width="12.85546875" style="2" customWidth="1"/>
    <col min="13" max="1024" width="9.140625" style="2"/>
  </cols>
  <sheetData>
    <row r="2" spans="1:12" ht="36.75" customHeight="1">
      <c r="J2" s="80" t="s">
        <v>0</v>
      </c>
      <c r="K2" s="80"/>
      <c r="L2" s="80"/>
    </row>
    <row r="3" spans="1:12">
      <c r="I3" s="4"/>
      <c r="J3" s="81"/>
      <c r="K3" s="81"/>
      <c r="L3" s="81"/>
    </row>
    <row r="4" spans="1:12">
      <c r="I4" s="81"/>
      <c r="J4" s="81"/>
      <c r="K4" s="81"/>
      <c r="L4" s="81"/>
    </row>
    <row r="5" spans="1:12" s="6" customFormat="1" ht="12.75" customHeight="1">
      <c r="A5" s="5"/>
      <c r="E5" s="7"/>
      <c r="F5" s="7"/>
      <c r="I5" s="81"/>
      <c r="J5" s="81"/>
      <c r="K5" s="81"/>
      <c r="L5" s="81"/>
    </row>
    <row r="6" spans="1:12" s="9" customFormat="1" ht="15.75" customHeight="1">
      <c r="A6" s="8"/>
      <c r="E6" s="10"/>
      <c r="F6" s="10"/>
    </row>
    <row r="7" spans="1:12" s="11" customFormat="1" ht="24.75" customHeight="1">
      <c r="A7" s="82" t="s">
        <v>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s="15" customFormat="1" ht="6" customHeight="1">
      <c r="A8" s="12"/>
      <c r="B8" s="13"/>
      <c r="C8" s="13"/>
      <c r="D8" s="13"/>
      <c r="E8" s="14"/>
      <c r="F8" s="14"/>
      <c r="G8" s="13"/>
      <c r="H8" s="13"/>
      <c r="I8" s="13"/>
      <c r="J8" s="13"/>
      <c r="K8" s="13"/>
      <c r="L8" s="13"/>
    </row>
    <row r="9" spans="1:12" s="16" customFormat="1" ht="8.25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s="9" customFormat="1" ht="13.7" customHeight="1">
      <c r="A10" s="8"/>
      <c r="E10" s="10"/>
      <c r="F10" s="10"/>
      <c r="J10" s="2"/>
    </row>
    <row r="11" spans="1:12" s="6" customFormat="1" ht="21" customHeight="1">
      <c r="A11" s="17"/>
      <c r="B11" s="18"/>
      <c r="C11" s="18"/>
      <c r="D11" s="19" t="s">
        <v>2</v>
      </c>
      <c r="E11" s="20" t="s">
        <v>2</v>
      </c>
      <c r="F11" s="21" t="s">
        <v>3</v>
      </c>
      <c r="G11" s="78" t="s">
        <v>4</v>
      </c>
      <c r="H11" s="78"/>
      <c r="I11" s="78"/>
      <c r="J11" s="78"/>
      <c r="K11" s="78"/>
      <c r="L11" s="78"/>
    </row>
    <row r="12" spans="1:12" s="6" customFormat="1" ht="10.5">
      <c r="A12" s="22"/>
      <c r="B12" s="23" t="s">
        <v>5</v>
      </c>
      <c r="C12" s="23" t="s">
        <v>6</v>
      </c>
      <c r="D12" s="78">
        <v>2022</v>
      </c>
      <c r="E12" s="79">
        <v>2023</v>
      </c>
      <c r="F12" s="79">
        <v>2024</v>
      </c>
      <c r="G12" s="78">
        <v>2025</v>
      </c>
      <c r="H12" s="78"/>
      <c r="I12" s="78">
        <v>2026</v>
      </c>
      <c r="J12" s="78"/>
      <c r="K12" s="78">
        <v>2027</v>
      </c>
      <c r="L12" s="78"/>
    </row>
    <row r="13" spans="1:12" s="6" customFormat="1" ht="12" customHeight="1">
      <c r="A13" s="22"/>
      <c r="B13" s="23"/>
      <c r="C13" s="23"/>
      <c r="D13" s="78"/>
      <c r="E13" s="79"/>
      <c r="F13" s="79"/>
      <c r="G13" s="19" t="s">
        <v>7</v>
      </c>
      <c r="H13" s="24" t="s">
        <v>8</v>
      </c>
      <c r="I13" s="24" t="s">
        <v>7</v>
      </c>
      <c r="J13" s="24" t="s">
        <v>8</v>
      </c>
      <c r="K13" s="24" t="s">
        <v>7</v>
      </c>
      <c r="L13" s="24" t="s">
        <v>8</v>
      </c>
    </row>
    <row r="14" spans="1:12" s="6" customFormat="1" ht="34.700000000000003" customHeight="1">
      <c r="A14" s="25"/>
      <c r="B14" s="26"/>
      <c r="C14" s="26"/>
      <c r="D14" s="78"/>
      <c r="E14" s="79"/>
      <c r="F14" s="79"/>
      <c r="G14" s="19" t="s">
        <v>9</v>
      </c>
      <c r="H14" s="24" t="s">
        <v>10</v>
      </c>
      <c r="I14" s="24" t="s">
        <v>9</v>
      </c>
      <c r="J14" s="24" t="s">
        <v>10</v>
      </c>
      <c r="K14" s="24" t="s">
        <v>9</v>
      </c>
      <c r="L14" s="24" t="s">
        <v>10</v>
      </c>
    </row>
    <row r="15" spans="1:12" s="6" customFormat="1" ht="10.5">
      <c r="A15" s="27"/>
      <c r="B15" s="28" t="s">
        <v>11</v>
      </c>
      <c r="C15" s="19"/>
      <c r="D15" s="19"/>
      <c r="E15" s="29"/>
      <c r="F15" s="29"/>
      <c r="G15" s="19"/>
      <c r="H15" s="24"/>
      <c r="I15" s="24"/>
      <c r="J15" s="24"/>
      <c r="K15" s="24"/>
      <c r="L15" s="24"/>
    </row>
    <row r="16" spans="1:12" s="6" customFormat="1" ht="10.5">
      <c r="A16" s="27" t="s">
        <v>12</v>
      </c>
      <c r="B16" s="30" t="s">
        <v>13</v>
      </c>
      <c r="C16" s="19" t="s">
        <v>14</v>
      </c>
      <c r="D16" s="19">
        <v>12.492000000000001</v>
      </c>
      <c r="E16" s="19">
        <v>12.15</v>
      </c>
      <c r="F16" s="19">
        <v>11.848000000000001</v>
      </c>
      <c r="G16" s="19">
        <v>11.95</v>
      </c>
      <c r="H16" s="24">
        <v>12.05</v>
      </c>
      <c r="I16" s="24">
        <v>12.1</v>
      </c>
      <c r="J16" s="31">
        <v>12.166</v>
      </c>
      <c r="K16" s="24">
        <v>12.167999999999999</v>
      </c>
      <c r="L16" s="31">
        <v>12.172000000000001</v>
      </c>
    </row>
    <row r="17" spans="1:12" s="6" customFormat="1" ht="10.5">
      <c r="A17" s="27" t="s">
        <v>15</v>
      </c>
      <c r="B17" s="30" t="s">
        <v>16</v>
      </c>
      <c r="C17" s="19" t="s">
        <v>14</v>
      </c>
      <c r="D17" s="19">
        <v>12.492000000000001</v>
      </c>
      <c r="E17" s="19">
        <v>12.15</v>
      </c>
      <c r="F17" s="19">
        <v>11.848000000000001</v>
      </c>
      <c r="G17" s="19">
        <v>11.95</v>
      </c>
      <c r="H17" s="24">
        <v>12.05</v>
      </c>
      <c r="I17" s="24">
        <v>12.1</v>
      </c>
      <c r="J17" s="31">
        <v>12.166</v>
      </c>
      <c r="K17" s="24">
        <v>12.167999999999999</v>
      </c>
      <c r="L17" s="31">
        <v>12.172000000000001</v>
      </c>
    </row>
    <row r="18" spans="1:12" s="34" customFormat="1" ht="21">
      <c r="A18" s="27" t="s">
        <v>17</v>
      </c>
      <c r="B18" s="32" t="s">
        <v>18</v>
      </c>
      <c r="C18" s="19" t="s">
        <v>14</v>
      </c>
      <c r="D18" s="33">
        <v>7.5250000000000004</v>
      </c>
      <c r="E18" s="33">
        <v>7.5350000000000001</v>
      </c>
      <c r="F18" s="33">
        <v>7.1479999999999997</v>
      </c>
      <c r="G18" s="19">
        <v>7.5350000000000001</v>
      </c>
      <c r="H18" s="24">
        <v>7.5350000000000001</v>
      </c>
      <c r="I18" s="24">
        <v>7.56</v>
      </c>
      <c r="J18" s="31">
        <v>7.5650000000000004</v>
      </c>
      <c r="K18" s="24">
        <v>7.56</v>
      </c>
      <c r="L18" s="31">
        <v>7.5650000000000004</v>
      </c>
    </row>
    <row r="19" spans="1:12" s="6" customFormat="1" ht="21">
      <c r="A19" s="27" t="s">
        <v>19</v>
      </c>
      <c r="B19" s="32" t="s">
        <v>20</v>
      </c>
      <c r="C19" s="19" t="s">
        <v>14</v>
      </c>
      <c r="D19" s="19">
        <v>3.1549999999999998</v>
      </c>
      <c r="E19" s="19">
        <v>2.8530000000000002</v>
      </c>
      <c r="F19" s="19">
        <v>3.3119999999999998</v>
      </c>
      <c r="G19" s="19">
        <v>2.86</v>
      </c>
      <c r="H19" s="19">
        <v>2.863</v>
      </c>
      <c r="I19" s="19">
        <v>0.2863</v>
      </c>
      <c r="J19" s="20">
        <v>2.8660000000000001</v>
      </c>
      <c r="K19" s="19">
        <v>2.8660000000000001</v>
      </c>
      <c r="L19" s="31">
        <v>2.8690000000000002</v>
      </c>
    </row>
    <row r="20" spans="1:12" s="6" customFormat="1" ht="10.5">
      <c r="A20" s="27" t="s">
        <v>21</v>
      </c>
      <c r="B20" s="30" t="s">
        <v>22</v>
      </c>
      <c r="C20" s="19" t="s">
        <v>14</v>
      </c>
      <c r="D20" s="19">
        <v>-0.121</v>
      </c>
      <c r="E20" s="19">
        <v>-0.13200000000000001</v>
      </c>
      <c r="F20" s="19">
        <v>-84</v>
      </c>
      <c r="G20" s="19">
        <v>-0.125</v>
      </c>
      <c r="H20" s="19">
        <v>-0.125</v>
      </c>
      <c r="I20" s="19">
        <v>-0.124</v>
      </c>
      <c r="J20" s="19">
        <v>-0.124</v>
      </c>
      <c r="K20" s="19">
        <v>-0.124</v>
      </c>
      <c r="L20" s="24">
        <v>-0.124</v>
      </c>
    </row>
    <row r="21" spans="1:12" s="6" customFormat="1" ht="10.5">
      <c r="A21" s="27"/>
      <c r="B21" s="28" t="s">
        <v>23</v>
      </c>
      <c r="C21" s="19"/>
      <c r="D21" s="19"/>
      <c r="E21" s="19"/>
      <c r="F21" s="19"/>
      <c r="G21" s="19"/>
      <c r="H21" s="19"/>
      <c r="I21" s="19"/>
      <c r="J21" s="19"/>
      <c r="K21" s="19"/>
      <c r="L21" s="24"/>
    </row>
    <row r="22" spans="1:12" s="6" customFormat="1" ht="21">
      <c r="A22" s="27" t="s">
        <v>24</v>
      </c>
      <c r="B22" s="32" t="s">
        <v>25</v>
      </c>
      <c r="C22" s="19" t="s">
        <v>26</v>
      </c>
      <c r="D22" s="19">
        <v>303</v>
      </c>
      <c r="E22" s="19">
        <v>392</v>
      </c>
      <c r="F22" s="19">
        <v>407</v>
      </c>
      <c r="G22" s="19">
        <v>418.512</v>
      </c>
      <c r="H22" s="19">
        <v>419.54399999999998</v>
      </c>
      <c r="I22" s="19">
        <v>424.55200000000002</v>
      </c>
      <c r="J22" s="20">
        <v>430.4</v>
      </c>
      <c r="K22" s="19">
        <v>430</v>
      </c>
      <c r="L22" s="31">
        <v>436</v>
      </c>
    </row>
    <row r="23" spans="1:12" s="6" customFormat="1" ht="21">
      <c r="A23" s="27" t="s">
        <v>27</v>
      </c>
      <c r="B23" s="30" t="s">
        <v>28</v>
      </c>
      <c r="C23" s="35" t="s">
        <v>29</v>
      </c>
      <c r="D23" s="36">
        <v>101.8</v>
      </c>
      <c r="E23" s="36">
        <v>103.5</v>
      </c>
      <c r="F23" s="36">
        <v>102.5</v>
      </c>
      <c r="G23" s="37">
        <v>100.3</v>
      </c>
      <c r="H23" s="37">
        <v>102.3</v>
      </c>
      <c r="I23" s="37">
        <v>102.1</v>
      </c>
      <c r="J23" s="38">
        <v>102.3</v>
      </c>
      <c r="K23" s="37">
        <v>101.7</v>
      </c>
      <c r="L23" s="38">
        <v>102.5</v>
      </c>
    </row>
    <row r="24" spans="1:12" s="6" customFormat="1" ht="10.5">
      <c r="A24" s="27"/>
      <c r="B24" s="30" t="s">
        <v>30</v>
      </c>
      <c r="C24" s="35"/>
      <c r="D24" s="19">
        <v>103.9</v>
      </c>
      <c r="E24" s="19">
        <v>105.3</v>
      </c>
      <c r="F24" s="19">
        <v>109.8</v>
      </c>
      <c r="G24" s="19">
        <v>104.5</v>
      </c>
      <c r="H24" s="19">
        <v>104.7</v>
      </c>
      <c r="I24" s="19">
        <v>103.2</v>
      </c>
      <c r="J24" s="20">
        <v>103.5</v>
      </c>
      <c r="K24" s="19">
        <v>103.2</v>
      </c>
      <c r="L24" s="20">
        <v>103.3</v>
      </c>
    </row>
    <row r="25" spans="1:12" s="6" customFormat="1" ht="21">
      <c r="A25" s="27" t="s">
        <v>31</v>
      </c>
      <c r="B25" s="39" t="s">
        <v>32</v>
      </c>
      <c r="C25" s="35" t="s">
        <v>29</v>
      </c>
      <c r="D25" s="36">
        <v>98.7</v>
      </c>
      <c r="E25" s="36">
        <v>103.7</v>
      </c>
      <c r="F25" s="36">
        <v>109.5</v>
      </c>
      <c r="G25" s="36">
        <v>104.4</v>
      </c>
      <c r="H25" s="36">
        <v>104.6</v>
      </c>
      <c r="I25" s="36">
        <v>103.7</v>
      </c>
      <c r="J25" s="36">
        <v>103.8</v>
      </c>
      <c r="K25" s="36">
        <v>103.5</v>
      </c>
      <c r="L25" s="36">
        <v>103.6</v>
      </c>
    </row>
    <row r="26" spans="1:12" s="6" customFormat="1" ht="21">
      <c r="A26" s="27" t="s">
        <v>33</v>
      </c>
      <c r="B26" s="30" t="s">
        <v>34</v>
      </c>
      <c r="C26" s="35" t="s">
        <v>29</v>
      </c>
      <c r="D26" s="36">
        <v>101.6</v>
      </c>
      <c r="E26" s="36">
        <v>104.8</v>
      </c>
      <c r="F26" s="36">
        <v>106.6</v>
      </c>
      <c r="G26" s="36">
        <v>104.7</v>
      </c>
      <c r="H26" s="36">
        <v>103</v>
      </c>
      <c r="I26" s="36">
        <v>103.9</v>
      </c>
      <c r="J26" s="36">
        <v>103</v>
      </c>
      <c r="K26" s="36">
        <v>103.4</v>
      </c>
      <c r="L26" s="36">
        <v>102.9</v>
      </c>
    </row>
    <row r="27" spans="1:12" s="6" customFormat="1" ht="21">
      <c r="A27" s="27" t="s">
        <v>35</v>
      </c>
      <c r="B27" s="40" t="s">
        <v>36</v>
      </c>
      <c r="C27" s="35" t="s">
        <v>29</v>
      </c>
      <c r="D27" s="41">
        <v>100.1</v>
      </c>
      <c r="E27" s="41">
        <v>110.7</v>
      </c>
      <c r="F27" s="41">
        <v>105.8</v>
      </c>
      <c r="G27" s="41">
        <v>105.7</v>
      </c>
      <c r="H27" s="41">
        <v>105.5</v>
      </c>
      <c r="I27" s="41">
        <v>104</v>
      </c>
      <c r="J27" s="41">
        <v>103.7</v>
      </c>
      <c r="K27" s="41">
        <v>104</v>
      </c>
      <c r="L27" s="41">
        <v>103.8</v>
      </c>
    </row>
    <row r="28" spans="1:12" s="6" customFormat="1" ht="21">
      <c r="A28" s="27" t="s">
        <v>37</v>
      </c>
      <c r="B28" s="40" t="s">
        <v>38</v>
      </c>
      <c r="C28" s="35" t="s">
        <v>29</v>
      </c>
      <c r="D28" s="41">
        <v>93.9</v>
      </c>
      <c r="E28" s="41">
        <v>114.4</v>
      </c>
      <c r="F28" s="41">
        <v>106.7</v>
      </c>
      <c r="G28" s="41">
        <v>107.3</v>
      </c>
      <c r="H28" s="41">
        <v>107.3</v>
      </c>
      <c r="I28" s="41">
        <v>103.9</v>
      </c>
      <c r="J28" s="41">
        <v>103.9</v>
      </c>
      <c r="K28" s="41">
        <v>103.9</v>
      </c>
      <c r="L28" s="41">
        <v>103.9</v>
      </c>
    </row>
    <row r="29" spans="1:12" s="6" customFormat="1" ht="10.5">
      <c r="A29" s="27"/>
      <c r="B29" s="28" t="s">
        <v>39</v>
      </c>
      <c r="C29" s="35"/>
      <c r="D29" s="19"/>
      <c r="E29" s="19"/>
      <c r="F29" s="19"/>
      <c r="G29" s="19"/>
      <c r="H29" s="19"/>
      <c r="I29" s="19"/>
      <c r="J29" s="19"/>
      <c r="K29" s="19"/>
      <c r="L29" s="19"/>
    </row>
    <row r="30" spans="1:12" s="6" customFormat="1" ht="10.5">
      <c r="A30" s="27" t="s">
        <v>40</v>
      </c>
      <c r="B30" s="30" t="s">
        <v>41</v>
      </c>
      <c r="C30" s="19" t="s">
        <v>26</v>
      </c>
      <c r="D30" s="19">
        <v>288.76100000000002</v>
      </c>
      <c r="E30" s="20">
        <v>291.93700000000001</v>
      </c>
      <c r="F30" s="20">
        <v>318.50299999999999</v>
      </c>
      <c r="G30" s="20">
        <v>318.50299999999999</v>
      </c>
      <c r="H30" s="20">
        <v>318.50299999999999</v>
      </c>
      <c r="I30" s="20">
        <v>318.50299999999999</v>
      </c>
      <c r="J30" s="20">
        <v>318.50299999999999</v>
      </c>
      <c r="K30" s="20">
        <v>318.50299999999999</v>
      </c>
      <c r="L30" s="20">
        <v>318.50299999999999</v>
      </c>
    </row>
    <row r="31" spans="1:12" s="6" customFormat="1" ht="21">
      <c r="A31" s="27" t="s">
        <v>42</v>
      </c>
      <c r="B31" s="30" t="s">
        <v>43</v>
      </c>
      <c r="C31" s="35" t="s">
        <v>29</v>
      </c>
      <c r="D31" s="42">
        <v>96.6</v>
      </c>
      <c r="E31" s="42">
        <v>97.7</v>
      </c>
      <c r="F31" s="42">
        <v>109.1</v>
      </c>
      <c r="G31" s="38">
        <v>104.8</v>
      </c>
      <c r="H31" s="38">
        <v>104.8</v>
      </c>
      <c r="I31" s="38">
        <v>103.9</v>
      </c>
      <c r="J31" s="38">
        <v>103.9</v>
      </c>
      <c r="K31" s="38">
        <v>103.8</v>
      </c>
      <c r="L31" s="38">
        <v>103.8</v>
      </c>
    </row>
    <row r="32" spans="1:12" s="6" customFormat="1" ht="10.5">
      <c r="A32" s="27"/>
      <c r="B32" s="30" t="s">
        <v>30</v>
      </c>
      <c r="C32" s="35"/>
      <c r="D32" s="19">
        <v>103.8</v>
      </c>
      <c r="E32" s="19">
        <v>105</v>
      </c>
      <c r="F32" s="19">
        <v>107</v>
      </c>
      <c r="G32" s="19">
        <v>104.6</v>
      </c>
      <c r="H32" s="19">
        <v>104.6</v>
      </c>
      <c r="I32" s="19">
        <v>104.2</v>
      </c>
      <c r="J32" s="19">
        <v>103.8</v>
      </c>
      <c r="K32" s="19">
        <v>104.1</v>
      </c>
      <c r="L32" s="19">
        <v>103.9</v>
      </c>
    </row>
    <row r="33" spans="1:12" s="6" customFormat="1" ht="10.5">
      <c r="A33" s="27" t="s">
        <v>44</v>
      </c>
      <c r="B33" s="30" t="s">
        <v>45</v>
      </c>
      <c r="C33" s="19" t="s">
        <v>26</v>
      </c>
      <c r="D33" s="20">
        <v>200.363</v>
      </c>
      <c r="E33" s="20">
        <v>220.399</v>
      </c>
      <c r="F33" s="20">
        <v>220.399</v>
      </c>
      <c r="G33" s="20">
        <v>220.399</v>
      </c>
      <c r="H33" s="20">
        <v>220.399</v>
      </c>
      <c r="I33" s="20">
        <v>220.399</v>
      </c>
      <c r="J33" s="20">
        <v>220.399</v>
      </c>
      <c r="K33" s="20">
        <v>220.399</v>
      </c>
      <c r="L33" s="20">
        <v>220.399</v>
      </c>
    </row>
    <row r="34" spans="1:12" s="6" customFormat="1" ht="21">
      <c r="A34" s="27" t="s">
        <v>46</v>
      </c>
      <c r="B34" s="30" t="s">
        <v>47</v>
      </c>
      <c r="C34" s="21" t="s">
        <v>29</v>
      </c>
      <c r="D34" s="42">
        <v>102.89</v>
      </c>
      <c r="E34" s="42">
        <v>92.1</v>
      </c>
      <c r="F34" s="42">
        <v>110.7</v>
      </c>
      <c r="G34" s="38">
        <v>105</v>
      </c>
      <c r="H34" s="38">
        <v>105</v>
      </c>
      <c r="I34" s="38">
        <v>103.9</v>
      </c>
      <c r="J34" s="38">
        <v>103.9</v>
      </c>
      <c r="K34" s="38">
        <v>103.7</v>
      </c>
      <c r="L34" s="38">
        <v>103.7</v>
      </c>
    </row>
    <row r="35" spans="1:12" s="6" customFormat="1" ht="10.5">
      <c r="A35" s="27"/>
      <c r="B35" s="30" t="s">
        <v>30</v>
      </c>
      <c r="C35" s="35"/>
      <c r="D35" s="19">
        <v>102.9</v>
      </c>
      <c r="E35" s="19">
        <v>104.54600000000001</v>
      </c>
      <c r="F35" s="19">
        <v>106.637</v>
      </c>
      <c r="G35" s="19">
        <v>106.637</v>
      </c>
      <c r="H35" s="19">
        <v>106.637</v>
      </c>
      <c r="I35" s="19">
        <v>106.637</v>
      </c>
      <c r="J35" s="19">
        <v>106.637</v>
      </c>
      <c r="K35" s="19">
        <v>106.637</v>
      </c>
      <c r="L35" s="19">
        <v>106.637</v>
      </c>
    </row>
    <row r="36" spans="1:12" s="6" customFormat="1" ht="10.5">
      <c r="A36" s="27" t="s">
        <v>48</v>
      </c>
      <c r="B36" s="30" t="s">
        <v>49</v>
      </c>
      <c r="C36" s="19" t="s">
        <v>26</v>
      </c>
      <c r="D36" s="20">
        <v>95.388999999999996</v>
      </c>
      <c r="E36" s="20">
        <v>105</v>
      </c>
      <c r="F36" s="20">
        <v>107</v>
      </c>
      <c r="G36" s="20">
        <v>104.6</v>
      </c>
      <c r="H36" s="20">
        <v>104.6</v>
      </c>
      <c r="I36" s="20">
        <v>103.8</v>
      </c>
      <c r="J36" s="20">
        <v>103.8</v>
      </c>
      <c r="K36" s="20">
        <v>103.9</v>
      </c>
      <c r="L36" s="20">
        <v>103.9</v>
      </c>
    </row>
    <row r="37" spans="1:12" s="6" customFormat="1" ht="21">
      <c r="A37" s="27" t="s">
        <v>50</v>
      </c>
      <c r="B37" s="30" t="s">
        <v>51</v>
      </c>
      <c r="C37" s="35" t="s">
        <v>29</v>
      </c>
      <c r="D37" s="36">
        <v>100.06</v>
      </c>
      <c r="E37" s="36">
        <f>E36/D36/E38*100*100</f>
        <v>119.51746496763826</v>
      </c>
      <c r="F37" s="36"/>
      <c r="G37" s="37">
        <f>SUM(G36/F36/G38*100*100)</f>
        <v>92.049914638224465</v>
      </c>
      <c r="H37" s="37">
        <f>SUM(H36/F36/H38*10000)</f>
        <v>93.101913662661332</v>
      </c>
      <c r="I37" s="37">
        <f>SUM(I36/H36/I38*100*100)</f>
        <v>94.871110558661059</v>
      </c>
      <c r="J37" s="38">
        <f>SUM(J36/H36/J38*10000)</f>
        <v>95.510280697169833</v>
      </c>
      <c r="K37" s="37">
        <v>88.5</v>
      </c>
      <c r="L37" s="38">
        <v>96.15</v>
      </c>
    </row>
    <row r="38" spans="1:12" s="6" customFormat="1" ht="10.5">
      <c r="A38" s="27"/>
      <c r="B38" s="30" t="s">
        <v>30</v>
      </c>
      <c r="C38" s="35"/>
      <c r="D38" s="19">
        <v>103.9</v>
      </c>
      <c r="E38" s="19">
        <v>92.1</v>
      </c>
      <c r="F38" s="19">
        <v>110.7</v>
      </c>
      <c r="G38" s="19">
        <v>106.2</v>
      </c>
      <c r="H38" s="19">
        <v>105</v>
      </c>
      <c r="I38" s="19">
        <v>104.6</v>
      </c>
      <c r="J38" s="19">
        <v>103.9</v>
      </c>
      <c r="K38" s="19">
        <v>105.2</v>
      </c>
      <c r="L38" s="19">
        <v>103.7</v>
      </c>
    </row>
    <row r="39" spans="1:12" s="6" customFormat="1" ht="10.5">
      <c r="A39" s="27"/>
      <c r="B39" s="28" t="s">
        <v>52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s="6" customFormat="1" ht="10.5">
      <c r="A40" s="27" t="s">
        <v>53</v>
      </c>
      <c r="B40" s="30" t="s">
        <v>54</v>
      </c>
      <c r="C40" s="19" t="s">
        <v>55</v>
      </c>
      <c r="D40" s="33">
        <v>1.224</v>
      </c>
      <c r="E40" s="33">
        <v>1597</v>
      </c>
      <c r="F40" s="33">
        <v>1.1619999999999999</v>
      </c>
      <c r="G40" s="33">
        <v>1.1100000000000001</v>
      </c>
      <c r="H40" s="19">
        <v>1.1619999999999999</v>
      </c>
      <c r="I40" s="33">
        <v>1.1100000000000001</v>
      </c>
      <c r="J40" s="19">
        <v>1.1619999999999999</v>
      </c>
      <c r="K40" s="33">
        <v>1.2</v>
      </c>
      <c r="L40" s="19">
        <v>1.25</v>
      </c>
    </row>
    <row r="41" spans="1:12" s="6" customFormat="1" ht="10.5">
      <c r="A41" s="27"/>
      <c r="B41" s="28" t="s">
        <v>56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s="6" customFormat="1" ht="21">
      <c r="A42" s="27" t="s">
        <v>57</v>
      </c>
      <c r="B42" s="32" t="s">
        <v>58</v>
      </c>
      <c r="C42" s="35" t="s">
        <v>59</v>
      </c>
      <c r="D42" s="19">
        <v>104.2</v>
      </c>
      <c r="E42" s="19">
        <v>104.3</v>
      </c>
      <c r="F42" s="19">
        <v>105.8</v>
      </c>
      <c r="G42" s="43">
        <v>104.4</v>
      </c>
      <c r="H42" s="19">
        <v>103.9</v>
      </c>
      <c r="I42" s="43">
        <v>104</v>
      </c>
      <c r="J42" s="19">
        <v>103.9</v>
      </c>
      <c r="K42" s="43">
        <v>104</v>
      </c>
      <c r="L42" s="19">
        <v>103.8</v>
      </c>
    </row>
    <row r="43" spans="1:12" s="6" customFormat="1" ht="10.5" customHeight="1">
      <c r="A43" s="27" t="s">
        <v>60</v>
      </c>
      <c r="B43" s="32" t="s">
        <v>61</v>
      </c>
      <c r="C43" s="35" t="s">
        <v>62</v>
      </c>
      <c r="D43" s="19">
        <v>103.8</v>
      </c>
      <c r="E43" s="19">
        <v>104.6</v>
      </c>
      <c r="F43" s="19">
        <v>107.3</v>
      </c>
      <c r="G43" s="44">
        <v>105.2</v>
      </c>
      <c r="H43" s="19">
        <v>104.3</v>
      </c>
      <c r="I43" s="44">
        <v>104.1</v>
      </c>
      <c r="J43" s="19">
        <v>104.2</v>
      </c>
      <c r="K43" s="44">
        <v>104</v>
      </c>
      <c r="L43" s="19">
        <v>104.1</v>
      </c>
    </row>
    <row r="44" spans="1:12" s="6" customFormat="1" ht="10.5">
      <c r="A44" s="27" t="s">
        <v>63</v>
      </c>
      <c r="B44" s="30" t="s">
        <v>64</v>
      </c>
      <c r="C44" s="19" t="s">
        <v>65</v>
      </c>
      <c r="D44" s="19"/>
      <c r="E44" s="19"/>
      <c r="F44" s="19"/>
      <c r="G44" s="19"/>
      <c r="H44" s="19"/>
      <c r="I44" s="19"/>
      <c r="J44" s="19"/>
      <c r="K44" s="19"/>
      <c r="L44" s="19"/>
    </row>
    <row r="45" spans="1:12" s="6" customFormat="1" ht="21">
      <c r="A45" s="27" t="s">
        <v>66</v>
      </c>
      <c r="B45" s="30" t="s">
        <v>67</v>
      </c>
      <c r="C45" s="35" t="s">
        <v>29</v>
      </c>
      <c r="D45" s="19"/>
      <c r="E45" s="19"/>
      <c r="F45" s="19"/>
      <c r="G45" s="19"/>
      <c r="H45" s="19"/>
      <c r="I45" s="19"/>
      <c r="J45" s="19"/>
      <c r="K45" s="19"/>
      <c r="L45" s="19"/>
    </row>
    <row r="46" spans="1:12" s="6" customFormat="1" ht="10.5">
      <c r="A46" s="27" t="s">
        <v>68</v>
      </c>
      <c r="B46" s="30" t="s">
        <v>69</v>
      </c>
      <c r="C46" s="19" t="s">
        <v>62</v>
      </c>
      <c r="D46" s="19"/>
      <c r="E46" s="19"/>
      <c r="F46" s="19"/>
      <c r="G46" s="19"/>
      <c r="H46" s="19"/>
      <c r="I46" s="19"/>
      <c r="J46" s="19"/>
      <c r="K46" s="19"/>
      <c r="L46" s="19"/>
    </row>
    <row r="47" spans="1:12" s="6" customFormat="1" ht="10.5">
      <c r="A47" s="27" t="s">
        <v>70</v>
      </c>
      <c r="B47" s="30" t="s">
        <v>71</v>
      </c>
      <c r="C47" s="35" t="s">
        <v>65</v>
      </c>
      <c r="D47" s="19">
        <v>141</v>
      </c>
      <c r="E47" s="19">
        <v>143.30000000000001</v>
      </c>
      <c r="F47" s="19">
        <v>155.9</v>
      </c>
      <c r="G47" s="19">
        <v>160.6</v>
      </c>
      <c r="H47" s="19">
        <v>165.7</v>
      </c>
      <c r="I47" s="19">
        <v>166.1</v>
      </c>
      <c r="J47" s="20">
        <v>173.2</v>
      </c>
      <c r="K47" s="19">
        <v>171.7</v>
      </c>
      <c r="L47" s="20">
        <v>181.5</v>
      </c>
    </row>
    <row r="48" spans="1:12" s="6" customFormat="1" ht="21">
      <c r="A48" s="27" t="s">
        <v>72</v>
      </c>
      <c r="B48" s="30" t="s">
        <v>73</v>
      </c>
      <c r="C48" s="35" t="s">
        <v>29</v>
      </c>
      <c r="D48" s="36">
        <v>52.6</v>
      </c>
      <c r="E48" s="36">
        <v>110.4</v>
      </c>
      <c r="F48" s="36">
        <v>108.8</v>
      </c>
      <c r="G48" s="36">
        <v>102.7</v>
      </c>
      <c r="H48" s="36">
        <v>106.7</v>
      </c>
      <c r="I48" s="36">
        <v>102.3</v>
      </c>
      <c r="J48" s="42">
        <v>104.3</v>
      </c>
      <c r="K48" s="36">
        <v>102.3</v>
      </c>
      <c r="L48" s="42">
        <v>104.4</v>
      </c>
    </row>
    <row r="49" spans="1:12" s="6" customFormat="1" ht="10.5">
      <c r="A49" s="27" t="s">
        <v>74</v>
      </c>
      <c r="B49" s="30" t="s">
        <v>75</v>
      </c>
      <c r="C49" s="35" t="s">
        <v>62</v>
      </c>
      <c r="D49" s="19">
        <v>108</v>
      </c>
      <c r="E49" s="19">
        <v>109.5</v>
      </c>
      <c r="F49" s="19">
        <v>107.2</v>
      </c>
      <c r="G49" s="19">
        <v>106.7</v>
      </c>
      <c r="H49" s="19">
        <v>106.3</v>
      </c>
      <c r="I49" s="19">
        <v>104.5</v>
      </c>
      <c r="J49" s="19">
        <v>104.5</v>
      </c>
      <c r="K49" s="19">
        <v>104.2</v>
      </c>
      <c r="L49" s="19">
        <v>104.2</v>
      </c>
    </row>
    <row r="50" spans="1:12" s="6" customFormat="1" ht="10.5">
      <c r="A50" s="27"/>
      <c r="B50" s="45" t="s">
        <v>76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s="6" customFormat="1" ht="21">
      <c r="A51" s="46" t="s">
        <v>77</v>
      </c>
      <c r="B51" s="32" t="s">
        <v>78</v>
      </c>
      <c r="C51" s="19" t="s">
        <v>79</v>
      </c>
      <c r="D51" s="19">
        <v>272</v>
      </c>
      <c r="E51" s="19">
        <v>213</v>
      </c>
      <c r="F51" s="19">
        <v>217</v>
      </c>
      <c r="G51" s="19">
        <v>221</v>
      </c>
      <c r="H51" s="19">
        <v>225</v>
      </c>
      <c r="I51" s="19">
        <v>229</v>
      </c>
      <c r="J51" s="19">
        <v>233</v>
      </c>
      <c r="K51" s="19">
        <v>233</v>
      </c>
      <c r="L51" s="19">
        <v>233</v>
      </c>
    </row>
    <row r="52" spans="1:12" s="6" customFormat="1" ht="30.75" customHeight="1">
      <c r="A52" s="27" t="s">
        <v>80</v>
      </c>
      <c r="B52" s="32" t="s">
        <v>81</v>
      </c>
      <c r="C52" s="19" t="s">
        <v>14</v>
      </c>
      <c r="D52" s="19">
        <v>4.4000000000000004</v>
      </c>
      <c r="E52" s="19">
        <v>3.6</v>
      </c>
      <c r="F52" s="19">
        <v>3.5</v>
      </c>
      <c r="G52" s="19">
        <v>3.5</v>
      </c>
      <c r="H52" s="19">
        <v>3.5</v>
      </c>
      <c r="I52" s="19">
        <v>3.5</v>
      </c>
      <c r="J52" s="19">
        <v>3.5</v>
      </c>
      <c r="K52" s="19">
        <v>3.5</v>
      </c>
      <c r="L52" s="19">
        <v>3.5</v>
      </c>
    </row>
    <row r="53" spans="1:12" s="6" customFormat="1" ht="10.5" customHeight="1">
      <c r="A53" s="27" t="s">
        <v>82</v>
      </c>
      <c r="B53" s="32" t="s">
        <v>83</v>
      </c>
      <c r="C53" s="19" t="s">
        <v>84</v>
      </c>
      <c r="D53" s="19"/>
      <c r="E53" s="19"/>
      <c r="F53" s="19"/>
      <c r="G53" s="19"/>
      <c r="H53" s="19"/>
      <c r="I53" s="19"/>
      <c r="J53" s="19"/>
      <c r="K53" s="19"/>
      <c r="L53" s="19"/>
    </row>
    <row r="54" spans="1:12" s="6" customFormat="1" ht="10.5">
      <c r="A54" s="27"/>
      <c r="B54" s="28" t="s">
        <v>85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 s="6" customFormat="1" ht="10.5">
      <c r="A55" s="27"/>
      <c r="B55" s="30" t="s">
        <v>86</v>
      </c>
      <c r="C55" s="19" t="s">
        <v>87</v>
      </c>
      <c r="D55" s="19">
        <v>2315.34</v>
      </c>
      <c r="E55" s="19">
        <v>4748.6000000000004</v>
      </c>
      <c r="F55" s="19">
        <v>3508.3</v>
      </c>
      <c r="G55" s="24">
        <v>3769.9</v>
      </c>
      <c r="H55" s="24">
        <v>3841.5</v>
      </c>
      <c r="I55" s="24">
        <v>4078.3</v>
      </c>
      <c r="J55" s="24">
        <v>4110.3999999999996</v>
      </c>
      <c r="K55" s="24">
        <v>4343.3</v>
      </c>
      <c r="L55" s="24">
        <v>4414.5</v>
      </c>
    </row>
    <row r="56" spans="1:12" s="6" customFormat="1" ht="10.5" hidden="1">
      <c r="A56" s="27"/>
      <c r="B56" s="28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s="6" customFormat="1" ht="10.5">
      <c r="A57" s="27"/>
      <c r="B57" s="28" t="s">
        <v>88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s="6" customFormat="1" ht="10.5">
      <c r="A58" s="27" t="s">
        <v>89</v>
      </c>
      <c r="B58" s="30" t="s">
        <v>90</v>
      </c>
      <c r="C58" s="19" t="s">
        <v>65</v>
      </c>
      <c r="D58" s="19">
        <v>2505.6999999999998</v>
      </c>
      <c r="E58" s="19">
        <v>2409</v>
      </c>
      <c r="F58" s="19">
        <v>800</v>
      </c>
      <c r="G58" s="19">
        <v>2670</v>
      </c>
      <c r="H58" s="19">
        <v>2812.9</v>
      </c>
      <c r="I58" s="19">
        <v>2980</v>
      </c>
      <c r="J58" s="20">
        <v>3200</v>
      </c>
      <c r="K58" s="19">
        <v>2980</v>
      </c>
      <c r="L58" s="20">
        <v>3200</v>
      </c>
    </row>
    <row r="59" spans="1:12" s="6" customFormat="1" ht="21">
      <c r="A59" s="27" t="s">
        <v>91</v>
      </c>
      <c r="B59" s="30" t="s">
        <v>92</v>
      </c>
      <c r="C59" s="35" t="s">
        <v>29</v>
      </c>
      <c r="D59" s="47">
        <v>95.14</v>
      </c>
      <c r="E59" s="47">
        <v>109.8</v>
      </c>
      <c r="F59" s="47">
        <v>101.2</v>
      </c>
      <c r="G59" s="47">
        <v>101.7</v>
      </c>
      <c r="H59" s="47">
        <v>111.42</v>
      </c>
      <c r="I59" s="47">
        <v>101.9</v>
      </c>
      <c r="J59" s="48">
        <f>SUM(J58/H58/J60*10000)</f>
        <v>108.03570593585644</v>
      </c>
      <c r="K59" s="47">
        <v>102.2</v>
      </c>
      <c r="L59" s="48">
        <v>108.55</v>
      </c>
    </row>
    <row r="60" spans="1:12" s="6" customFormat="1" ht="10.5">
      <c r="A60" s="27" t="s">
        <v>93</v>
      </c>
      <c r="B60" s="30" t="s">
        <v>94</v>
      </c>
      <c r="C60" s="19" t="s">
        <v>62</v>
      </c>
      <c r="D60" s="19">
        <v>105.2</v>
      </c>
      <c r="E60" s="19">
        <v>109.1</v>
      </c>
      <c r="F60" s="19">
        <v>108.8</v>
      </c>
      <c r="G60" s="19">
        <v>107.4</v>
      </c>
      <c r="H60" s="19">
        <v>107.3</v>
      </c>
      <c r="I60" s="19">
        <v>105</v>
      </c>
      <c r="J60" s="20">
        <v>105.3</v>
      </c>
      <c r="K60" s="19">
        <v>104.3</v>
      </c>
      <c r="L60" s="20">
        <v>104.4</v>
      </c>
    </row>
    <row r="61" spans="1:12" s="6" customFormat="1" ht="21">
      <c r="A61" s="27" t="s">
        <v>95</v>
      </c>
      <c r="B61" s="32" t="s">
        <v>96</v>
      </c>
      <c r="C61" s="19" t="s">
        <v>97</v>
      </c>
      <c r="D61" s="19"/>
      <c r="E61" s="19"/>
      <c r="F61" s="19"/>
      <c r="G61" s="19"/>
      <c r="H61" s="19"/>
      <c r="I61" s="19"/>
      <c r="J61" s="19"/>
      <c r="K61" s="19"/>
      <c r="L61" s="19"/>
    </row>
    <row r="62" spans="1:12" s="6" customFormat="1" ht="36">
      <c r="A62" s="27"/>
      <c r="B62" s="49" t="s">
        <v>98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</row>
    <row r="63" spans="1:12" s="6" customFormat="1" ht="10.5">
      <c r="A63" s="27" t="s">
        <v>99</v>
      </c>
      <c r="B63" s="50" t="s">
        <v>100</v>
      </c>
      <c r="C63" s="24" t="s">
        <v>65</v>
      </c>
      <c r="D63" s="24">
        <v>329.6</v>
      </c>
      <c r="E63" s="24">
        <v>291.89999999999998</v>
      </c>
      <c r="F63" s="24">
        <v>135.19999999999999</v>
      </c>
      <c r="G63" s="24">
        <v>346.8</v>
      </c>
      <c r="H63" s="24">
        <v>346.8</v>
      </c>
      <c r="I63" s="24">
        <v>285.10000000000002</v>
      </c>
      <c r="J63" s="51">
        <v>285.10000000000002</v>
      </c>
      <c r="K63" s="24">
        <v>286.89999999999998</v>
      </c>
      <c r="L63" s="51">
        <v>286.89999999999998</v>
      </c>
    </row>
    <row r="64" spans="1:12" s="6" customFormat="1" ht="10.5">
      <c r="A64" s="27" t="s">
        <v>101</v>
      </c>
      <c r="B64" s="50" t="s">
        <v>102</v>
      </c>
      <c r="C64" s="24" t="s">
        <v>65</v>
      </c>
      <c r="D64" s="24">
        <v>102.24</v>
      </c>
      <c r="E64" s="24">
        <v>79.290000000000006</v>
      </c>
      <c r="F64" s="24">
        <v>51.26</v>
      </c>
      <c r="G64" s="24">
        <v>109.2</v>
      </c>
      <c r="H64" s="24">
        <v>109.23</v>
      </c>
      <c r="I64" s="24">
        <v>115.08</v>
      </c>
      <c r="J64" s="51">
        <v>98.55</v>
      </c>
      <c r="K64" s="24">
        <v>115.49</v>
      </c>
      <c r="L64" s="51">
        <v>112.44</v>
      </c>
    </row>
    <row r="65" spans="1:12" s="6" customFormat="1" ht="10.5">
      <c r="A65" s="27" t="s">
        <v>103</v>
      </c>
      <c r="B65" s="52" t="s">
        <v>104</v>
      </c>
      <c r="C65" s="24" t="s">
        <v>65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</row>
    <row r="66" spans="1:12" s="6" customFormat="1" ht="10.5">
      <c r="A66" s="27" t="s">
        <v>105</v>
      </c>
      <c r="B66" s="53" t="s">
        <v>106</v>
      </c>
      <c r="C66" s="24" t="s">
        <v>65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</row>
    <row r="67" spans="1:12" s="6" customFormat="1" ht="10.5">
      <c r="A67" s="27" t="s">
        <v>107</v>
      </c>
      <c r="B67" s="52" t="s">
        <v>108</v>
      </c>
      <c r="C67" s="24" t="s">
        <v>65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</row>
    <row r="68" spans="1:12" s="6" customFormat="1" ht="10.5">
      <c r="A68" s="27" t="s">
        <v>109</v>
      </c>
      <c r="B68" s="52" t="s">
        <v>110</v>
      </c>
      <c r="C68" s="24" t="s">
        <v>65</v>
      </c>
      <c r="D68" s="24">
        <v>49.4</v>
      </c>
      <c r="E68" s="24">
        <v>32.119999999999997</v>
      </c>
      <c r="F68" s="24">
        <v>51.36</v>
      </c>
      <c r="G68" s="24">
        <v>52.75</v>
      </c>
      <c r="H68" s="24">
        <v>52.24</v>
      </c>
      <c r="I68" s="24">
        <v>54.34</v>
      </c>
      <c r="J68" s="51">
        <v>53.24</v>
      </c>
      <c r="K68" s="24">
        <v>56.08</v>
      </c>
      <c r="L68" s="51">
        <v>54.42</v>
      </c>
    </row>
    <row r="69" spans="1:12" s="6" customFormat="1" ht="10.5">
      <c r="A69" s="27" t="s">
        <v>111</v>
      </c>
      <c r="B69" s="53" t="s">
        <v>112</v>
      </c>
      <c r="C69" s="24" t="s">
        <v>65</v>
      </c>
      <c r="D69" s="24">
        <v>21.6</v>
      </c>
      <c r="E69" s="24">
        <v>2.2999999999999998</v>
      </c>
      <c r="F69" s="24">
        <v>0</v>
      </c>
      <c r="G69" s="24">
        <v>2.37</v>
      </c>
      <c r="H69" s="24">
        <v>2.34</v>
      </c>
      <c r="I69" s="24">
        <v>2.4500000000000002</v>
      </c>
      <c r="J69" s="51">
        <v>2.39</v>
      </c>
      <c r="K69" s="24">
        <v>2.5299999999999998</v>
      </c>
      <c r="L69" s="51">
        <v>2.4500000000000002</v>
      </c>
    </row>
    <row r="70" spans="1:12" s="6" customFormat="1" ht="10.5">
      <c r="A70" s="27" t="s">
        <v>113</v>
      </c>
      <c r="B70" s="53" t="s">
        <v>114</v>
      </c>
      <c r="C70" s="24" t="s">
        <v>65</v>
      </c>
      <c r="D70" s="24">
        <v>22</v>
      </c>
      <c r="E70" s="24">
        <v>19.32</v>
      </c>
      <c r="F70" s="24">
        <v>38.82</v>
      </c>
      <c r="G70" s="24">
        <v>33.71</v>
      </c>
      <c r="H70" s="24">
        <v>38.1</v>
      </c>
      <c r="I70" s="24">
        <v>34.729999999999997</v>
      </c>
      <c r="J70" s="51">
        <v>34.020000000000003</v>
      </c>
      <c r="K70" s="24">
        <v>35.85</v>
      </c>
      <c r="L70" s="51">
        <v>34.770000000000003</v>
      </c>
    </row>
    <row r="71" spans="1:12" s="6" customFormat="1" ht="10.5">
      <c r="A71" s="27" t="s">
        <v>115</v>
      </c>
      <c r="B71" s="53" t="s">
        <v>116</v>
      </c>
      <c r="C71" s="24" t="s">
        <v>65</v>
      </c>
      <c r="D71" s="24">
        <v>5.8</v>
      </c>
      <c r="E71" s="24">
        <v>10.5</v>
      </c>
      <c r="F71" s="24">
        <v>8.5399999999999991</v>
      </c>
      <c r="G71" s="24">
        <v>8.77</v>
      </c>
      <c r="H71" s="54">
        <v>8.69</v>
      </c>
      <c r="I71" s="24">
        <v>9.0399999999999991</v>
      </c>
      <c r="J71" s="55">
        <v>8.86</v>
      </c>
      <c r="K71" s="24">
        <v>9.33</v>
      </c>
      <c r="L71" s="55">
        <v>9.06</v>
      </c>
    </row>
    <row r="72" spans="1:12" s="6" customFormat="1" ht="10.5">
      <c r="A72" s="27" t="s">
        <v>117</v>
      </c>
      <c r="B72" s="52" t="s">
        <v>118</v>
      </c>
      <c r="C72" s="24" t="s">
        <v>65</v>
      </c>
      <c r="D72" s="24">
        <v>3.44</v>
      </c>
      <c r="E72" s="24">
        <v>15.05</v>
      </c>
      <c r="F72" s="24">
        <v>10</v>
      </c>
      <c r="G72" s="24">
        <v>11.6</v>
      </c>
      <c r="H72" s="24">
        <v>11.7</v>
      </c>
      <c r="I72" s="24">
        <v>11.6</v>
      </c>
      <c r="J72" s="51">
        <v>11.7</v>
      </c>
      <c r="K72" s="51">
        <v>11.7</v>
      </c>
      <c r="L72" s="51">
        <v>11.7</v>
      </c>
    </row>
    <row r="73" spans="1:12" s="6" customFormat="1" ht="10.5" customHeight="1">
      <c r="A73" s="27"/>
      <c r="B73" s="56" t="s">
        <v>119</v>
      </c>
      <c r="C73" s="24"/>
      <c r="D73" s="24"/>
      <c r="E73" s="24"/>
      <c r="F73" s="24"/>
      <c r="G73" s="24"/>
      <c r="H73" s="24"/>
      <c r="I73" s="24"/>
      <c r="J73" s="57"/>
      <c r="K73" s="24"/>
      <c r="L73" s="57"/>
    </row>
    <row r="74" spans="1:12" s="6" customFormat="1" ht="21" customHeight="1">
      <c r="A74" s="27" t="s">
        <v>120</v>
      </c>
      <c r="B74" s="49" t="s">
        <v>121</v>
      </c>
      <c r="C74" s="24" t="s">
        <v>26</v>
      </c>
      <c r="D74" s="24">
        <v>674.9</v>
      </c>
      <c r="E74" s="24">
        <v>668.4</v>
      </c>
      <c r="F74" s="24">
        <v>638.29999999999995</v>
      </c>
      <c r="G74" s="24">
        <v>645.9</v>
      </c>
      <c r="H74" s="24">
        <v>645.9</v>
      </c>
      <c r="I74" s="24">
        <v>529</v>
      </c>
      <c r="J74" s="24">
        <v>529</v>
      </c>
      <c r="K74" s="24">
        <v>537.70000000000005</v>
      </c>
      <c r="L74" s="24">
        <v>537.70000000000005</v>
      </c>
    </row>
    <row r="75" spans="1:12" s="6" customFormat="1" ht="10.5">
      <c r="A75" s="27" t="s">
        <v>122</v>
      </c>
      <c r="B75" s="58" t="s">
        <v>123</v>
      </c>
      <c r="C75" s="24" t="s">
        <v>26</v>
      </c>
      <c r="D75" s="24">
        <v>329.6</v>
      </c>
      <c r="E75" s="24">
        <v>291.89999999999998</v>
      </c>
      <c r="F75" s="24">
        <v>138</v>
      </c>
      <c r="G75" s="24">
        <v>348.1</v>
      </c>
      <c r="H75" s="24">
        <v>348.1</v>
      </c>
      <c r="I75" s="24">
        <v>275.3</v>
      </c>
      <c r="J75" s="24">
        <v>275.3</v>
      </c>
      <c r="K75" s="24">
        <v>277.7</v>
      </c>
      <c r="L75" s="24">
        <v>277.7</v>
      </c>
    </row>
    <row r="76" spans="1:12" s="6" customFormat="1" ht="21" customHeight="1">
      <c r="A76" s="27" t="s">
        <v>124</v>
      </c>
      <c r="B76" s="49" t="s">
        <v>125</v>
      </c>
      <c r="C76" s="24" t="s">
        <v>26</v>
      </c>
      <c r="D76" s="24">
        <v>308.7</v>
      </c>
      <c r="E76" s="24">
        <v>264.8</v>
      </c>
      <c r="F76" s="24">
        <v>105</v>
      </c>
      <c r="G76" s="24">
        <v>317.89999999999998</v>
      </c>
      <c r="H76" s="24">
        <v>317.89999999999998</v>
      </c>
      <c r="I76" s="24">
        <v>260.60000000000002</v>
      </c>
      <c r="J76" s="24">
        <v>260.60000000000002</v>
      </c>
      <c r="K76" s="24">
        <v>262.7</v>
      </c>
      <c r="L76" s="24">
        <v>262.7</v>
      </c>
    </row>
    <row r="77" spans="1:12" s="6" customFormat="1" ht="10.5">
      <c r="A77" s="27" t="s">
        <v>126</v>
      </c>
      <c r="B77" s="52" t="s">
        <v>127</v>
      </c>
      <c r="C77" s="24" t="s">
        <v>26</v>
      </c>
      <c r="D77" s="24"/>
      <c r="E77" s="24"/>
      <c r="F77" s="24"/>
      <c r="G77" s="24"/>
      <c r="H77" s="24"/>
      <c r="I77" s="24"/>
      <c r="J77" s="24"/>
      <c r="K77" s="24"/>
      <c r="L77" s="24"/>
    </row>
    <row r="78" spans="1:12" s="6" customFormat="1" ht="10.5">
      <c r="A78" s="27" t="s">
        <v>128</v>
      </c>
      <c r="B78" s="52" t="s">
        <v>129</v>
      </c>
      <c r="C78" s="24" t="s">
        <v>26</v>
      </c>
      <c r="D78" s="24">
        <v>278.3</v>
      </c>
      <c r="E78" s="24">
        <v>241.1</v>
      </c>
      <c r="F78" s="24">
        <v>77.7</v>
      </c>
      <c r="G78" s="24">
        <v>289.3</v>
      </c>
      <c r="H78" s="24">
        <v>289.3</v>
      </c>
      <c r="I78" s="24">
        <v>232</v>
      </c>
      <c r="J78" s="24">
        <v>232</v>
      </c>
      <c r="K78" s="24">
        <v>232.9</v>
      </c>
      <c r="L78" s="24">
        <v>232.9</v>
      </c>
    </row>
    <row r="79" spans="1:12" s="6" customFormat="1" ht="10.5">
      <c r="A79" s="27" t="s">
        <v>130</v>
      </c>
      <c r="B79" s="52" t="s">
        <v>131</v>
      </c>
      <c r="C79" s="24" t="s">
        <v>26</v>
      </c>
      <c r="D79" s="24"/>
      <c r="E79" s="24"/>
      <c r="F79" s="24"/>
      <c r="G79" s="24"/>
      <c r="H79" s="24"/>
      <c r="I79" s="24"/>
      <c r="J79" s="24"/>
      <c r="K79" s="24"/>
      <c r="L79" s="24"/>
    </row>
    <row r="80" spans="1:12" s="6" customFormat="1" ht="10.5">
      <c r="A80" s="27" t="s">
        <v>132</v>
      </c>
      <c r="B80" s="52" t="s">
        <v>133</v>
      </c>
      <c r="C80" s="24" t="s">
        <v>26</v>
      </c>
      <c r="D80" s="24">
        <v>11.7</v>
      </c>
      <c r="E80" s="24">
        <v>13.1</v>
      </c>
      <c r="F80" s="24">
        <v>14.6</v>
      </c>
      <c r="G80" s="24">
        <v>15.1</v>
      </c>
      <c r="H80" s="24">
        <v>15.1</v>
      </c>
      <c r="I80" s="24">
        <v>16</v>
      </c>
      <c r="J80" s="24">
        <v>16</v>
      </c>
      <c r="K80" s="24">
        <v>16.8</v>
      </c>
      <c r="L80" s="24">
        <v>16.8</v>
      </c>
    </row>
    <row r="81" spans="1:12" s="6" customFormat="1" ht="21">
      <c r="A81" s="27" t="s">
        <v>134</v>
      </c>
      <c r="B81" s="59" t="s">
        <v>135</v>
      </c>
      <c r="C81" s="60" t="s">
        <v>26</v>
      </c>
      <c r="D81" s="60">
        <v>8.6</v>
      </c>
      <c r="E81" s="60">
        <v>0.5</v>
      </c>
      <c r="F81" s="60">
        <v>0.4</v>
      </c>
      <c r="G81" s="60">
        <v>0.6</v>
      </c>
      <c r="H81" s="60">
        <v>0.6</v>
      </c>
      <c r="I81" s="60">
        <v>0.6</v>
      </c>
      <c r="J81" s="60">
        <v>0.6</v>
      </c>
      <c r="K81" s="60">
        <v>0.6</v>
      </c>
      <c r="L81" s="60">
        <v>0.6</v>
      </c>
    </row>
    <row r="82" spans="1:12" s="6" customFormat="1" ht="10.5">
      <c r="A82" s="27" t="s">
        <v>136</v>
      </c>
      <c r="B82" s="52" t="s">
        <v>137</v>
      </c>
      <c r="C82" s="24" t="s">
        <v>26</v>
      </c>
      <c r="D82" s="24">
        <v>5.3</v>
      </c>
      <c r="E82" s="24">
        <v>2.7</v>
      </c>
      <c r="F82" s="24">
        <v>2.2999999999999998</v>
      </c>
      <c r="G82" s="24">
        <v>3</v>
      </c>
      <c r="H82" s="24">
        <v>3</v>
      </c>
      <c r="I82" s="24">
        <v>3.1</v>
      </c>
      <c r="J82" s="24">
        <v>3.1</v>
      </c>
      <c r="K82" s="24">
        <v>3.1</v>
      </c>
      <c r="L82" s="24">
        <v>3.1</v>
      </c>
    </row>
    <row r="83" spans="1:12" s="6" customFormat="1" ht="10.5">
      <c r="A83" s="27" t="s">
        <v>138</v>
      </c>
      <c r="B83" s="52" t="s">
        <v>139</v>
      </c>
      <c r="C83" s="24" t="s">
        <v>26</v>
      </c>
      <c r="D83" s="24"/>
      <c r="E83" s="24"/>
      <c r="F83" s="24"/>
      <c r="G83" s="24"/>
      <c r="H83" s="24"/>
      <c r="I83" s="24"/>
      <c r="J83" s="24"/>
      <c r="K83" s="24"/>
      <c r="L83" s="24"/>
    </row>
    <row r="84" spans="1:12" s="6" customFormat="1" ht="10.5">
      <c r="A84" s="27" t="s">
        <v>140</v>
      </c>
      <c r="B84" s="52" t="s">
        <v>141</v>
      </c>
      <c r="C84" s="24" t="s">
        <v>26</v>
      </c>
      <c r="D84" s="24"/>
      <c r="E84" s="24"/>
      <c r="F84" s="24"/>
      <c r="G84" s="24"/>
      <c r="H84" s="24"/>
      <c r="I84" s="24"/>
      <c r="J84" s="24"/>
      <c r="K84" s="24"/>
      <c r="L84" s="24"/>
    </row>
    <row r="85" spans="1:12" s="6" customFormat="1" ht="10.5">
      <c r="A85" s="27" t="s">
        <v>142</v>
      </c>
      <c r="B85" s="52" t="s">
        <v>143</v>
      </c>
      <c r="C85" s="24" t="s">
        <v>26</v>
      </c>
      <c r="D85" s="24"/>
      <c r="E85" s="24"/>
      <c r="F85" s="24"/>
      <c r="G85" s="24"/>
      <c r="H85" s="24"/>
      <c r="I85" s="24"/>
      <c r="J85" s="24"/>
      <c r="K85" s="24"/>
      <c r="L85" s="24"/>
    </row>
    <row r="86" spans="1:12" s="6" customFormat="1" ht="10.5">
      <c r="A86" s="27" t="s">
        <v>144</v>
      </c>
      <c r="B86" s="52" t="s">
        <v>145</v>
      </c>
      <c r="C86" s="24" t="s">
        <v>26</v>
      </c>
      <c r="D86" s="24">
        <v>3.1</v>
      </c>
      <c r="E86" s="24">
        <v>4.2</v>
      </c>
      <c r="F86" s="24">
        <v>5</v>
      </c>
      <c r="G86" s="24">
        <v>4.7</v>
      </c>
      <c r="H86" s="24">
        <v>4.7</v>
      </c>
      <c r="I86" s="24">
        <v>4.8</v>
      </c>
      <c r="J86" s="24">
        <v>4.8</v>
      </c>
      <c r="K86" s="24">
        <v>4.8</v>
      </c>
      <c r="L86" s="24">
        <v>4.8</v>
      </c>
    </row>
    <row r="87" spans="1:12" s="6" customFormat="1" ht="10.5">
      <c r="A87" s="27" t="s">
        <v>146</v>
      </c>
      <c r="B87" s="58" t="s">
        <v>147</v>
      </c>
      <c r="C87" s="24" t="s">
        <v>26</v>
      </c>
      <c r="D87" s="24">
        <v>20.9</v>
      </c>
      <c r="E87" s="24">
        <v>27.1</v>
      </c>
      <c r="F87" s="24">
        <v>33</v>
      </c>
      <c r="G87" s="24">
        <v>30.2</v>
      </c>
      <c r="H87" s="24">
        <v>30.2</v>
      </c>
      <c r="I87" s="24">
        <v>14.7</v>
      </c>
      <c r="J87" s="24">
        <v>14.7</v>
      </c>
      <c r="K87" s="24">
        <v>15</v>
      </c>
      <c r="L87" s="24">
        <v>15</v>
      </c>
    </row>
    <row r="88" spans="1:12" s="6" customFormat="1" ht="10.5">
      <c r="A88" s="27" t="s">
        <v>148</v>
      </c>
      <c r="B88" s="58" t="s">
        <v>149</v>
      </c>
      <c r="C88" s="24" t="s">
        <v>26</v>
      </c>
      <c r="D88" s="24">
        <v>345.3</v>
      </c>
      <c r="E88" s="24">
        <v>376.5</v>
      </c>
      <c r="F88" s="24">
        <v>520.29999999999995</v>
      </c>
      <c r="G88" s="24">
        <v>297.8</v>
      </c>
      <c r="H88" s="24">
        <v>297.8</v>
      </c>
      <c r="I88" s="24">
        <v>253.7</v>
      </c>
      <c r="J88" s="24">
        <v>253.7</v>
      </c>
      <c r="K88" s="24">
        <v>260</v>
      </c>
      <c r="L88" s="24">
        <v>260</v>
      </c>
    </row>
    <row r="89" spans="1:12" s="6" customFormat="1" ht="10.5">
      <c r="A89" s="27" t="s">
        <v>150</v>
      </c>
      <c r="B89" s="52" t="s">
        <v>151</v>
      </c>
      <c r="C89" s="24" t="s">
        <v>26</v>
      </c>
      <c r="D89" s="24">
        <v>111</v>
      </c>
      <c r="E89" s="24">
        <v>68.099999999999994</v>
      </c>
      <c r="F89" s="24">
        <v>58</v>
      </c>
      <c r="G89" s="24">
        <v>58.7</v>
      </c>
      <c r="H89" s="24">
        <v>58.7</v>
      </c>
      <c r="I89" s="24">
        <v>11.3</v>
      </c>
      <c r="J89" s="24">
        <v>11.3</v>
      </c>
      <c r="K89" s="24">
        <v>11.4</v>
      </c>
      <c r="L89" s="24">
        <v>11.4</v>
      </c>
    </row>
    <row r="90" spans="1:12" s="6" customFormat="1" ht="10.5">
      <c r="A90" s="27" t="s">
        <v>152</v>
      </c>
      <c r="B90" s="52" t="s">
        <v>153</v>
      </c>
      <c r="C90" s="24" t="s">
        <v>26</v>
      </c>
      <c r="D90" s="24">
        <v>193</v>
      </c>
      <c r="E90" s="24">
        <v>209.8</v>
      </c>
      <c r="F90" s="24">
        <v>223.9</v>
      </c>
      <c r="G90" s="24">
        <v>224.9</v>
      </c>
      <c r="H90" s="24">
        <v>224.9</v>
      </c>
      <c r="I90" s="24">
        <v>227.6</v>
      </c>
      <c r="J90" s="24">
        <v>227.6</v>
      </c>
      <c r="K90" s="24">
        <v>232.9</v>
      </c>
      <c r="L90" s="24">
        <v>232.9</v>
      </c>
    </row>
    <row r="91" spans="1:12" s="6" customFormat="1" ht="10.5">
      <c r="A91" s="27" t="s">
        <v>154</v>
      </c>
      <c r="B91" s="52" t="s">
        <v>155</v>
      </c>
      <c r="C91" s="24" t="s">
        <v>26</v>
      </c>
      <c r="D91" s="24">
        <v>32.1</v>
      </c>
      <c r="E91" s="24">
        <v>88.8</v>
      </c>
      <c r="F91" s="24">
        <v>219.4</v>
      </c>
      <c r="G91" s="24"/>
      <c r="H91" s="24"/>
      <c r="I91" s="24"/>
      <c r="J91" s="24"/>
      <c r="K91" s="24"/>
      <c r="L91" s="24"/>
    </row>
    <row r="92" spans="1:12" s="6" customFormat="1" ht="10.5">
      <c r="A92" s="27" t="s">
        <v>156</v>
      </c>
      <c r="B92" s="52" t="s">
        <v>157</v>
      </c>
      <c r="C92" s="24" t="s">
        <v>26</v>
      </c>
      <c r="D92" s="24"/>
      <c r="E92" s="24"/>
      <c r="F92" s="24">
        <v>190.7</v>
      </c>
      <c r="G92" s="24"/>
      <c r="H92" s="24"/>
      <c r="I92" s="24"/>
      <c r="J92" s="24"/>
      <c r="K92" s="24"/>
      <c r="L92" s="24"/>
    </row>
    <row r="93" spans="1:12" s="6" customFormat="1" ht="21" customHeight="1">
      <c r="A93" s="27" t="s">
        <v>158</v>
      </c>
      <c r="B93" s="49" t="s">
        <v>159</v>
      </c>
      <c r="C93" s="24" t="s">
        <v>26</v>
      </c>
      <c r="D93" s="24">
        <v>680.68</v>
      </c>
      <c r="E93" s="24">
        <v>650.54</v>
      </c>
      <c r="F93" s="24">
        <v>716.84</v>
      </c>
      <c r="G93" s="24">
        <v>616.48</v>
      </c>
      <c r="H93" s="24">
        <v>616.48</v>
      </c>
      <c r="I93" s="24">
        <v>622.66999999999996</v>
      </c>
      <c r="J93" s="24">
        <v>622.66999999999996</v>
      </c>
      <c r="K93" s="24">
        <v>622.66999999999996</v>
      </c>
      <c r="L93" s="24">
        <v>622.66999999999996</v>
      </c>
    </row>
    <row r="94" spans="1:12" s="6" customFormat="1" ht="10.5">
      <c r="A94" s="27" t="s">
        <v>160</v>
      </c>
      <c r="B94" s="52" t="s">
        <v>161</v>
      </c>
      <c r="C94" s="24" t="s">
        <v>26</v>
      </c>
      <c r="D94" s="24">
        <v>126.88</v>
      </c>
      <c r="E94" s="24">
        <v>137.09</v>
      </c>
      <c r="F94" s="24">
        <v>170.46</v>
      </c>
      <c r="G94" s="24">
        <v>146.59</v>
      </c>
      <c r="H94" s="24">
        <v>146.59</v>
      </c>
      <c r="I94" s="24">
        <v>148.06</v>
      </c>
      <c r="J94" s="24">
        <v>148.06</v>
      </c>
      <c r="K94" s="24">
        <v>148.06</v>
      </c>
      <c r="L94" s="24">
        <v>148.06</v>
      </c>
    </row>
    <row r="95" spans="1:12" s="6" customFormat="1" ht="10.5">
      <c r="A95" s="27" t="s">
        <v>162</v>
      </c>
      <c r="B95" s="52" t="s">
        <v>163</v>
      </c>
      <c r="C95" s="24" t="s">
        <v>26</v>
      </c>
      <c r="D95" s="24">
        <v>1.1000000000000001</v>
      </c>
      <c r="E95" s="24">
        <v>1.29</v>
      </c>
      <c r="F95" s="24">
        <v>1.2</v>
      </c>
      <c r="G95" s="24">
        <v>1.03</v>
      </c>
      <c r="H95" s="24">
        <v>1.03</v>
      </c>
      <c r="I95" s="24">
        <v>1.04</v>
      </c>
      <c r="J95" s="24">
        <v>1.04</v>
      </c>
      <c r="K95" s="24">
        <v>1.04</v>
      </c>
      <c r="L95" s="24">
        <v>1.04</v>
      </c>
    </row>
    <row r="96" spans="1:12" s="6" customFormat="1" ht="10.5" customHeight="1">
      <c r="A96" s="27" t="s">
        <v>164</v>
      </c>
      <c r="B96" s="59" t="s">
        <v>165</v>
      </c>
      <c r="C96" s="60" t="s">
        <v>26</v>
      </c>
      <c r="D96" s="60">
        <v>80.69</v>
      </c>
      <c r="E96" s="60">
        <v>29.69</v>
      </c>
      <c r="F96" s="60">
        <v>2.4700000000000002</v>
      </c>
      <c r="G96" s="60">
        <v>2.12</v>
      </c>
      <c r="H96" s="60">
        <v>2.12</v>
      </c>
      <c r="I96" s="60">
        <v>2.14</v>
      </c>
      <c r="J96" s="60">
        <v>2.14</v>
      </c>
      <c r="K96" s="60">
        <v>2.14</v>
      </c>
      <c r="L96" s="60">
        <v>2.14</v>
      </c>
    </row>
    <row r="97" spans="1:12" s="6" customFormat="1" ht="10.5">
      <c r="A97" s="27" t="s">
        <v>166</v>
      </c>
      <c r="B97" s="52" t="s">
        <v>167</v>
      </c>
      <c r="C97" s="24" t="s">
        <v>26</v>
      </c>
      <c r="D97" s="24">
        <v>25.36</v>
      </c>
      <c r="E97" s="24">
        <v>18.66</v>
      </c>
      <c r="F97" s="24">
        <v>36.840000000000003</v>
      </c>
      <c r="G97" s="24">
        <v>31.68</v>
      </c>
      <c r="H97" s="24">
        <v>31.68</v>
      </c>
      <c r="I97" s="24">
        <v>32.020000000000003</v>
      </c>
      <c r="J97" s="24">
        <v>32.020000000000003</v>
      </c>
      <c r="K97" s="24">
        <v>32.020000000000003</v>
      </c>
      <c r="L97" s="24">
        <v>32.020000000000003</v>
      </c>
    </row>
    <row r="98" spans="1:12" s="6" customFormat="1" ht="10.5">
      <c r="A98" s="27" t="s">
        <v>168</v>
      </c>
      <c r="B98" s="52" t="s">
        <v>169</v>
      </c>
      <c r="C98" s="24" t="s">
        <v>26</v>
      </c>
      <c r="D98" s="24">
        <v>48.98</v>
      </c>
      <c r="E98" s="24">
        <v>47.98</v>
      </c>
      <c r="F98" s="24">
        <v>38.270000000000003</v>
      </c>
      <c r="G98" s="24">
        <v>32.92</v>
      </c>
      <c r="H98" s="24">
        <v>32.92</v>
      </c>
      <c r="I98" s="24">
        <v>33.25</v>
      </c>
      <c r="J98" s="24">
        <v>33.25</v>
      </c>
      <c r="K98" s="24">
        <v>33.25</v>
      </c>
      <c r="L98" s="24">
        <v>33.25</v>
      </c>
    </row>
    <row r="99" spans="1:12" s="6" customFormat="1" ht="10.5">
      <c r="A99" s="27" t="s">
        <v>170</v>
      </c>
      <c r="B99" s="52" t="s">
        <v>171</v>
      </c>
      <c r="C99" s="24" t="s">
        <v>26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</row>
    <row r="100" spans="1:12" s="6" customFormat="1" ht="10.5">
      <c r="A100" s="27" t="s">
        <v>172</v>
      </c>
      <c r="B100" s="52" t="s">
        <v>173</v>
      </c>
      <c r="C100" s="24" t="s">
        <v>26</v>
      </c>
      <c r="D100" s="24">
        <v>321.33999999999997</v>
      </c>
      <c r="E100" s="24">
        <v>345.02</v>
      </c>
      <c r="F100" s="24">
        <v>384.43</v>
      </c>
      <c r="G100" s="24">
        <v>330.62</v>
      </c>
      <c r="H100" s="24">
        <v>330.62</v>
      </c>
      <c r="I100" s="24">
        <v>333.93</v>
      </c>
      <c r="J100" s="24">
        <v>333.93</v>
      </c>
      <c r="K100" s="24">
        <v>333.93</v>
      </c>
      <c r="L100" s="24">
        <v>333.93</v>
      </c>
    </row>
    <row r="101" spans="1:12" s="6" customFormat="1" ht="10.5">
      <c r="A101" s="27" t="s">
        <v>174</v>
      </c>
      <c r="B101" s="52" t="s">
        <v>175</v>
      </c>
      <c r="C101" s="24" t="s">
        <v>26</v>
      </c>
      <c r="D101" s="24">
        <v>27.42</v>
      </c>
      <c r="E101" s="24">
        <v>30.42</v>
      </c>
      <c r="F101" s="24">
        <v>31.3</v>
      </c>
      <c r="G101" s="24">
        <v>26.92</v>
      </c>
      <c r="H101" s="24">
        <v>26.92</v>
      </c>
      <c r="I101" s="24">
        <v>27.19</v>
      </c>
      <c r="J101" s="24">
        <v>27.19</v>
      </c>
      <c r="K101" s="24">
        <v>27.19</v>
      </c>
      <c r="L101" s="24">
        <v>27.19</v>
      </c>
    </row>
    <row r="102" spans="1:12" s="6" customFormat="1" ht="10.5">
      <c r="A102" s="27" t="s">
        <v>176</v>
      </c>
      <c r="B102" s="52" t="s">
        <v>177</v>
      </c>
      <c r="C102" s="24" t="s">
        <v>26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</row>
    <row r="103" spans="1:12" s="6" customFormat="1" ht="10.5">
      <c r="A103" s="27" t="s">
        <v>178</v>
      </c>
      <c r="B103" s="52" t="s">
        <v>179</v>
      </c>
      <c r="C103" s="24" t="s">
        <v>26</v>
      </c>
      <c r="D103" s="24">
        <v>33.979999999999997</v>
      </c>
      <c r="E103" s="24">
        <v>30.58</v>
      </c>
      <c r="F103" s="24">
        <v>44.81</v>
      </c>
      <c r="G103" s="24">
        <v>38.54</v>
      </c>
      <c r="H103" s="24">
        <v>38.54</v>
      </c>
      <c r="I103" s="24">
        <v>38.92</v>
      </c>
      <c r="J103" s="24">
        <v>38.92</v>
      </c>
      <c r="K103" s="24">
        <v>38.92</v>
      </c>
      <c r="L103" s="24">
        <v>38.92</v>
      </c>
    </row>
    <row r="104" spans="1:12" s="6" customFormat="1" ht="10.5">
      <c r="A104" s="27" t="s">
        <v>180</v>
      </c>
      <c r="B104" s="52" t="s">
        <v>181</v>
      </c>
      <c r="C104" s="24" t="s">
        <v>26</v>
      </c>
      <c r="D104" s="24">
        <v>11.21</v>
      </c>
      <c r="E104" s="24">
        <v>7.11</v>
      </c>
      <c r="F104" s="24">
        <v>4.9000000000000004</v>
      </c>
      <c r="G104" s="24">
        <v>4.21</v>
      </c>
      <c r="H104" s="24">
        <v>4.21</v>
      </c>
      <c r="I104" s="24">
        <v>4.25</v>
      </c>
      <c r="J104" s="24">
        <v>4.25</v>
      </c>
      <c r="K104" s="24">
        <v>4.25</v>
      </c>
      <c r="L104" s="24">
        <v>4.25</v>
      </c>
    </row>
    <row r="105" spans="1:12" s="6" customFormat="1" ht="10.5">
      <c r="A105" s="27" t="s">
        <v>182</v>
      </c>
      <c r="B105" s="52" t="s">
        <v>183</v>
      </c>
      <c r="C105" s="24" t="s">
        <v>26</v>
      </c>
      <c r="D105" s="24">
        <v>3.45</v>
      </c>
      <c r="E105" s="24">
        <v>2.7</v>
      </c>
      <c r="F105" s="24">
        <v>2.16</v>
      </c>
      <c r="G105" s="24">
        <v>1.85</v>
      </c>
      <c r="H105" s="24">
        <v>1.85</v>
      </c>
      <c r="I105" s="24">
        <v>1.87</v>
      </c>
      <c r="J105" s="24">
        <v>1.87</v>
      </c>
      <c r="K105" s="24">
        <v>1.87</v>
      </c>
      <c r="L105" s="24">
        <v>1.87</v>
      </c>
    </row>
    <row r="106" spans="1:12" s="6" customFormat="1" ht="10.5">
      <c r="A106" s="27" t="s">
        <v>184</v>
      </c>
      <c r="B106" s="52" t="s">
        <v>185</v>
      </c>
      <c r="C106" s="24" t="s">
        <v>26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</row>
    <row r="107" spans="1:12" s="6" customFormat="1" ht="21" customHeight="1">
      <c r="A107" s="27" t="s">
        <v>186</v>
      </c>
      <c r="B107" s="49" t="s">
        <v>187</v>
      </c>
      <c r="C107" s="24" t="s">
        <v>26</v>
      </c>
      <c r="D107" s="24">
        <v>-69.7</v>
      </c>
      <c r="E107" s="24">
        <v>17.86</v>
      </c>
      <c r="F107" s="24">
        <v>-61.31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</row>
    <row r="108" spans="1:12" s="6" customFormat="1" ht="10.5">
      <c r="A108" s="27"/>
      <c r="B108" s="61" t="s">
        <v>188</v>
      </c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2" s="6" customFormat="1" ht="10.5">
      <c r="A109" s="27" t="s">
        <v>189</v>
      </c>
      <c r="B109" s="50" t="s">
        <v>190</v>
      </c>
      <c r="C109" s="24" t="s">
        <v>26</v>
      </c>
      <c r="D109" s="24">
        <v>3180.4</v>
      </c>
      <c r="E109" s="24">
        <v>3180.4</v>
      </c>
      <c r="F109" s="24">
        <v>4188.1000000000004</v>
      </c>
      <c r="G109" s="24">
        <v>3345.8</v>
      </c>
      <c r="H109" s="24">
        <v>3657.5</v>
      </c>
      <c r="I109" s="24">
        <v>3530.2</v>
      </c>
      <c r="J109" s="24">
        <v>3876.9</v>
      </c>
      <c r="K109" s="24">
        <v>3530.2</v>
      </c>
      <c r="L109" s="24">
        <v>3876.9</v>
      </c>
    </row>
    <row r="110" spans="1:12" s="6" customFormat="1" ht="30.75" customHeight="1">
      <c r="A110" s="27" t="s">
        <v>191</v>
      </c>
      <c r="B110" s="62" t="s">
        <v>192</v>
      </c>
      <c r="C110" s="24" t="s">
        <v>193</v>
      </c>
      <c r="D110" s="63">
        <v>15937</v>
      </c>
      <c r="E110" s="63">
        <v>17106</v>
      </c>
      <c r="F110" s="63">
        <v>18389</v>
      </c>
      <c r="G110" s="63">
        <v>18793.599999999999</v>
      </c>
      <c r="H110" s="63">
        <v>19345.3</v>
      </c>
      <c r="I110" s="63">
        <v>18793.599999999999</v>
      </c>
      <c r="J110" s="63">
        <v>19345.3</v>
      </c>
      <c r="K110" s="63">
        <v>18793.599999999999</v>
      </c>
      <c r="L110" s="63">
        <v>19345.3</v>
      </c>
    </row>
    <row r="111" spans="1:12" s="6" customFormat="1" ht="21" customHeight="1">
      <c r="A111" s="27" t="s">
        <v>194</v>
      </c>
      <c r="B111" s="32" t="s">
        <v>195</v>
      </c>
      <c r="C111" s="19" t="s">
        <v>97</v>
      </c>
      <c r="D111" s="19">
        <v>15.37</v>
      </c>
      <c r="E111" s="19">
        <v>15.37</v>
      </c>
      <c r="F111" s="19">
        <v>15.4</v>
      </c>
      <c r="G111" s="19">
        <v>16.29</v>
      </c>
      <c r="H111" s="19">
        <v>16.059999999999999</v>
      </c>
      <c r="I111" s="19">
        <v>16.79</v>
      </c>
      <c r="J111" s="19">
        <v>16.46</v>
      </c>
      <c r="K111" s="19">
        <v>16.79</v>
      </c>
      <c r="L111" s="19">
        <v>16.46</v>
      </c>
    </row>
    <row r="112" spans="1:12" s="6" customFormat="1" ht="10.5">
      <c r="A112" s="27"/>
      <c r="B112" s="28" t="s">
        <v>196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1:13" s="6" customFormat="1" ht="10.5">
      <c r="A113" s="27" t="s">
        <v>197</v>
      </c>
      <c r="B113" s="64" t="s">
        <v>198</v>
      </c>
      <c r="C113" s="35" t="s">
        <v>199</v>
      </c>
      <c r="D113" s="19">
        <v>6.7060000000000004</v>
      </c>
      <c r="E113" s="19">
        <v>6.5510000000000002</v>
      </c>
      <c r="F113" s="19">
        <v>6.5039999999999996</v>
      </c>
      <c r="G113" s="19">
        <v>6.4050000000000002</v>
      </c>
      <c r="H113" s="19">
        <v>6.7350000000000003</v>
      </c>
      <c r="I113" s="19">
        <v>6.5949999999999998</v>
      </c>
      <c r="J113" s="19">
        <v>6.7469999999999999</v>
      </c>
      <c r="K113" s="19">
        <v>6.5949999999999998</v>
      </c>
      <c r="L113" s="19">
        <v>6.7469999999999999</v>
      </c>
    </row>
    <row r="114" spans="1:13" s="6" customFormat="1" ht="10.5">
      <c r="A114" s="27" t="s">
        <v>200</v>
      </c>
      <c r="B114" s="64" t="s">
        <v>201</v>
      </c>
      <c r="C114" s="35" t="s">
        <v>199</v>
      </c>
      <c r="D114" s="19"/>
      <c r="E114" s="19"/>
      <c r="F114" s="19"/>
      <c r="G114" s="65"/>
      <c r="H114" s="65"/>
      <c r="I114" s="65"/>
      <c r="J114" s="65"/>
      <c r="K114" s="65"/>
      <c r="L114" s="65"/>
    </row>
    <row r="115" spans="1:13" s="6" customFormat="1" ht="10.5">
      <c r="A115" s="27" t="s">
        <v>202</v>
      </c>
      <c r="B115" s="66" t="s">
        <v>203</v>
      </c>
      <c r="C115" s="35" t="s">
        <v>199</v>
      </c>
      <c r="D115" s="19">
        <v>7.0540000000000003</v>
      </c>
      <c r="E115" s="19">
        <v>7148</v>
      </c>
      <c r="F115" s="19">
        <v>7148</v>
      </c>
      <c r="G115" s="19">
        <v>6.6340000000000003</v>
      </c>
      <c r="H115" s="19">
        <v>6.6829999999999998</v>
      </c>
      <c r="I115" s="19">
        <v>6.6950000000000003</v>
      </c>
      <c r="J115" s="19">
        <v>6.7030000000000003</v>
      </c>
      <c r="K115" s="19">
        <v>6.6950000000000003</v>
      </c>
      <c r="L115" s="19">
        <v>6.7030000000000003</v>
      </c>
    </row>
    <row r="116" spans="1:13" s="6" customFormat="1" ht="10.5">
      <c r="A116" s="67" t="s">
        <v>204</v>
      </c>
      <c r="B116" s="66" t="s">
        <v>205</v>
      </c>
      <c r="C116" s="35" t="s">
        <v>199</v>
      </c>
      <c r="D116" s="19"/>
      <c r="E116" s="19"/>
      <c r="F116" s="19"/>
      <c r="G116" s="65"/>
      <c r="H116" s="65"/>
      <c r="I116" s="65"/>
      <c r="J116" s="65"/>
      <c r="K116" s="65"/>
      <c r="L116" s="65"/>
    </row>
    <row r="117" spans="1:13" s="6" customFormat="1" ht="19.5" customHeight="1">
      <c r="A117" s="67" t="s">
        <v>206</v>
      </c>
      <c r="B117" s="68" t="s">
        <v>207</v>
      </c>
      <c r="C117" s="35" t="s">
        <v>199</v>
      </c>
      <c r="D117" s="19">
        <v>2.8530000000000002</v>
      </c>
      <c r="E117" s="19">
        <v>3793</v>
      </c>
      <c r="F117" s="19">
        <v>3793</v>
      </c>
      <c r="G117" s="19">
        <v>3.9329999999999998</v>
      </c>
      <c r="H117" s="19">
        <v>3.9369999999999998</v>
      </c>
      <c r="I117" s="19">
        <v>3.9329999999999998</v>
      </c>
      <c r="J117" s="19">
        <v>4.09</v>
      </c>
      <c r="K117" s="19">
        <v>4.0780000000000003</v>
      </c>
      <c r="L117" s="19">
        <v>4.2530000000000001</v>
      </c>
    </row>
    <row r="118" spans="1:13" s="6" customFormat="1" ht="10.5">
      <c r="A118" s="67" t="s">
        <v>208</v>
      </c>
      <c r="B118" s="69" t="s">
        <v>209</v>
      </c>
      <c r="C118" s="35" t="s">
        <v>199</v>
      </c>
      <c r="D118" s="19"/>
      <c r="E118" s="19"/>
      <c r="F118" s="19"/>
      <c r="G118" s="19"/>
      <c r="H118" s="19"/>
      <c r="I118" s="19"/>
      <c r="J118" s="19"/>
      <c r="K118" s="19"/>
      <c r="L118" s="19"/>
    </row>
    <row r="119" spans="1:13" s="6" customFormat="1" ht="10.5">
      <c r="A119" s="67" t="s">
        <v>210</v>
      </c>
      <c r="B119" s="69" t="s">
        <v>211</v>
      </c>
      <c r="C119" s="35" t="s">
        <v>199</v>
      </c>
      <c r="D119" s="19"/>
      <c r="E119" s="19"/>
      <c r="F119" s="19"/>
      <c r="G119" s="19"/>
      <c r="H119" s="19"/>
      <c r="I119" s="19"/>
      <c r="J119" s="19"/>
      <c r="K119" s="19"/>
      <c r="L119" s="19"/>
    </row>
    <row r="120" spans="1:13" s="6" customFormat="1" ht="21">
      <c r="A120" s="67" t="s">
        <v>212</v>
      </c>
      <c r="B120" s="64" t="s">
        <v>213</v>
      </c>
      <c r="C120" s="35" t="s">
        <v>199</v>
      </c>
      <c r="D120" s="19">
        <v>4.3520000000000003</v>
      </c>
      <c r="E120" s="19">
        <v>3.8279999999999998</v>
      </c>
      <c r="F120" s="19">
        <v>3.5409999999999999</v>
      </c>
      <c r="G120" s="19">
        <v>3.6680000000000001</v>
      </c>
      <c r="H120" s="19">
        <v>3.6749999999999998</v>
      </c>
      <c r="I120" s="19">
        <v>3.8</v>
      </c>
      <c r="J120" s="19">
        <v>3.8220000000000001</v>
      </c>
      <c r="K120" s="19">
        <v>3.94</v>
      </c>
      <c r="L120" s="19">
        <v>3.9740000000000002</v>
      </c>
    </row>
    <row r="121" spans="1:13" s="6" customFormat="1" ht="21">
      <c r="A121" s="46" t="s">
        <v>214</v>
      </c>
      <c r="B121" s="62" t="s">
        <v>215</v>
      </c>
      <c r="C121" s="24" t="s">
        <v>216</v>
      </c>
      <c r="D121" s="24">
        <v>70790</v>
      </c>
      <c r="E121" s="24">
        <v>83135.600000000006</v>
      </c>
      <c r="F121" s="24">
        <v>102787.9</v>
      </c>
      <c r="G121" s="31">
        <v>112408.8</v>
      </c>
      <c r="H121" s="31">
        <v>106488.3</v>
      </c>
      <c r="I121" s="31">
        <v>115053.7</v>
      </c>
      <c r="J121" s="31">
        <v>109469.9</v>
      </c>
      <c r="K121" s="31">
        <v>117354.8</v>
      </c>
      <c r="L121" s="31">
        <v>112206.6</v>
      </c>
      <c r="M121" s="51"/>
    </row>
    <row r="122" spans="1:13" s="6" customFormat="1" ht="21">
      <c r="A122" s="27" t="s">
        <v>217</v>
      </c>
      <c r="B122" s="32" t="s">
        <v>218</v>
      </c>
      <c r="C122" s="19" t="s">
        <v>62</v>
      </c>
      <c r="D122" s="47">
        <v>125.2</v>
      </c>
      <c r="E122" s="47">
        <f>E121/D121*100</f>
        <v>117.4397513773132</v>
      </c>
      <c r="F122" s="47">
        <v>106.5</v>
      </c>
      <c r="G122" s="48">
        <v>103.5</v>
      </c>
      <c r="H122" s="48">
        <v>103.5</v>
      </c>
      <c r="I122" s="48">
        <v>102.8</v>
      </c>
      <c r="J122" s="48">
        <v>102.8</v>
      </c>
      <c r="K122" s="48">
        <v>102.5</v>
      </c>
      <c r="L122" s="48">
        <v>102.5</v>
      </c>
    </row>
    <row r="123" spans="1:13" s="6" customFormat="1" ht="30.75" customHeight="1">
      <c r="A123" s="27" t="s">
        <v>219</v>
      </c>
      <c r="B123" s="32" t="s">
        <v>220</v>
      </c>
      <c r="C123" s="19" t="s">
        <v>216</v>
      </c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3" s="6" customFormat="1" ht="30.75" customHeight="1">
      <c r="A124" s="27" t="s">
        <v>221</v>
      </c>
      <c r="B124" s="32" t="s">
        <v>222</v>
      </c>
      <c r="C124" s="19" t="s">
        <v>62</v>
      </c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3" s="6" customFormat="1" ht="10.5">
      <c r="A125" s="27" t="s">
        <v>223</v>
      </c>
      <c r="B125" s="30" t="s">
        <v>224</v>
      </c>
      <c r="C125" s="19" t="s">
        <v>62</v>
      </c>
      <c r="D125" s="19">
        <v>113.4</v>
      </c>
      <c r="E125" s="19">
        <v>107.8</v>
      </c>
      <c r="F125" s="19">
        <v>106.5</v>
      </c>
      <c r="G125" s="19">
        <v>103.6</v>
      </c>
      <c r="H125" s="19">
        <v>103.6</v>
      </c>
      <c r="I125" s="19">
        <v>102.8</v>
      </c>
      <c r="J125" s="19">
        <v>102.8</v>
      </c>
      <c r="K125" s="19">
        <v>102.5</v>
      </c>
      <c r="L125" s="19">
        <v>102.5</v>
      </c>
    </row>
    <row r="126" spans="1:13" s="6" customFormat="1" ht="10.5">
      <c r="A126" s="27" t="s">
        <v>225</v>
      </c>
      <c r="B126" s="30" t="s">
        <v>226</v>
      </c>
      <c r="C126" s="19" t="s">
        <v>227</v>
      </c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3" s="6" customFormat="1" ht="10.5">
      <c r="A127" s="27" t="s">
        <v>228</v>
      </c>
      <c r="B127" s="70" t="s">
        <v>229</v>
      </c>
      <c r="C127" s="19" t="s">
        <v>230</v>
      </c>
      <c r="D127" s="65"/>
      <c r="E127" s="65"/>
      <c r="F127" s="65"/>
      <c r="G127" s="65"/>
      <c r="H127" s="65"/>
      <c r="I127" s="65"/>
      <c r="J127" s="65"/>
      <c r="K127" s="65"/>
      <c r="L127" s="65"/>
    </row>
    <row r="128" spans="1:13" s="6" customFormat="1" ht="10.5">
      <c r="A128" s="27" t="s">
        <v>231</v>
      </c>
      <c r="B128" s="30" t="s">
        <v>232</v>
      </c>
      <c r="C128" s="19" t="s">
        <v>97</v>
      </c>
      <c r="D128" s="19">
        <v>2.4</v>
      </c>
      <c r="E128" s="19">
        <v>2.2999999999999998</v>
      </c>
      <c r="F128" s="19">
        <v>2.2000000000000002</v>
      </c>
      <c r="G128" s="19">
        <v>2.1</v>
      </c>
      <c r="H128" s="19">
        <v>2.1</v>
      </c>
      <c r="I128" s="19">
        <v>2</v>
      </c>
      <c r="J128" s="19">
        <v>2</v>
      </c>
      <c r="K128" s="19">
        <v>2</v>
      </c>
      <c r="L128" s="19">
        <v>2</v>
      </c>
    </row>
    <row r="129" spans="1:12" s="6" customFormat="1" ht="10.5" hidden="1">
      <c r="A129" s="27" t="s">
        <v>233</v>
      </c>
      <c r="B129" s="30" t="s">
        <v>234</v>
      </c>
      <c r="C129" s="19" t="s">
        <v>14</v>
      </c>
      <c r="D129" s="19"/>
      <c r="E129" s="19"/>
      <c r="F129" s="19"/>
      <c r="G129" s="19"/>
      <c r="H129" s="19"/>
      <c r="I129" s="19"/>
      <c r="J129" s="19"/>
      <c r="K129" s="19"/>
      <c r="L129" s="19"/>
    </row>
    <row r="130" spans="1:12" s="6" customFormat="1" ht="29.25" customHeight="1">
      <c r="A130" s="27" t="s">
        <v>235</v>
      </c>
      <c r="B130" s="32" t="s">
        <v>236</v>
      </c>
      <c r="C130" s="19" t="s">
        <v>14</v>
      </c>
      <c r="D130" s="19">
        <v>0.161</v>
      </c>
      <c r="E130" s="19">
        <v>0.14799999999999999</v>
      </c>
      <c r="F130" s="19">
        <v>0.14499999999999999</v>
      </c>
      <c r="G130" s="19">
        <v>0.14199999999999999</v>
      </c>
      <c r="H130" s="19">
        <v>0.14199999999999999</v>
      </c>
      <c r="I130" s="19">
        <v>0.14000000000000001</v>
      </c>
      <c r="J130" s="19">
        <v>0.14000000000000001</v>
      </c>
      <c r="K130" s="19">
        <v>0.13800000000000001</v>
      </c>
      <c r="L130" s="19">
        <v>0.13800000000000001</v>
      </c>
    </row>
    <row r="131" spans="1:12" s="6" customFormat="1" ht="10.5">
      <c r="A131" s="27" t="s">
        <v>237</v>
      </c>
      <c r="B131" s="30" t="s">
        <v>238</v>
      </c>
      <c r="C131" s="19" t="s">
        <v>26</v>
      </c>
      <c r="D131" s="33">
        <v>2494.6</v>
      </c>
      <c r="E131" s="33">
        <v>3661</v>
      </c>
      <c r="F131" s="33">
        <v>4239.3999999999996</v>
      </c>
      <c r="G131" s="33">
        <v>4574.3</v>
      </c>
      <c r="H131" s="33">
        <v>4595.7</v>
      </c>
      <c r="I131" s="33">
        <v>4889.8999999999996</v>
      </c>
      <c r="J131" s="71">
        <v>4949.6000000000004</v>
      </c>
      <c r="K131" s="33">
        <v>5197.8999999999996</v>
      </c>
      <c r="L131" s="71">
        <v>5286.2</v>
      </c>
    </row>
    <row r="132" spans="1:12" s="6" customFormat="1" ht="10.5">
      <c r="A132" s="27" t="s">
        <v>239</v>
      </c>
      <c r="B132" s="30" t="s">
        <v>240</v>
      </c>
      <c r="C132" s="19" t="s">
        <v>62</v>
      </c>
      <c r="D132" s="47">
        <v>103.8</v>
      </c>
      <c r="E132" s="47">
        <v>114.1</v>
      </c>
      <c r="F132" s="47">
        <v>115.8</v>
      </c>
      <c r="G132" s="47">
        <v>108.4</v>
      </c>
      <c r="H132" s="47">
        <v>108.4</v>
      </c>
      <c r="I132" s="47">
        <f>SUM(I131/H131/I133*100*100)</f>
        <v>106.40163631220487</v>
      </c>
      <c r="J132" s="48">
        <f>SUM(J131/I131/J133*100*100)</f>
        <v>101.22088386265568</v>
      </c>
      <c r="K132" s="48">
        <v>106.8</v>
      </c>
      <c r="L132" s="48">
        <v>106.8</v>
      </c>
    </row>
    <row r="133" spans="1:12" s="6" customFormat="1" ht="10.5">
      <c r="A133" s="27"/>
      <c r="B133" s="30"/>
      <c r="C133" s="19"/>
      <c r="D133" s="72">
        <v>100</v>
      </c>
      <c r="E133" s="72">
        <v>100</v>
      </c>
      <c r="F133" s="72"/>
      <c r="G133" s="73">
        <v>100</v>
      </c>
      <c r="H133" s="73">
        <v>100</v>
      </c>
      <c r="I133" s="73">
        <v>100</v>
      </c>
      <c r="J133" s="74">
        <v>100</v>
      </c>
      <c r="K133" s="73"/>
      <c r="L133" s="74"/>
    </row>
    <row r="134" spans="1:12" s="6" customFormat="1" ht="10.5">
      <c r="A134" s="75" t="s">
        <v>241</v>
      </c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</row>
    <row r="135" spans="1:12" s="9" customFormat="1" ht="8.25">
      <c r="A135" s="76" t="s">
        <v>242</v>
      </c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</row>
  </sheetData>
  <mergeCells count="15">
    <mergeCell ref="J2:L2"/>
    <mergeCell ref="J3:L3"/>
    <mergeCell ref="I4:L4"/>
    <mergeCell ref="I5:L5"/>
    <mergeCell ref="A7:L7"/>
    <mergeCell ref="A134:L134"/>
    <mergeCell ref="A135:L135"/>
    <mergeCell ref="A9:L9"/>
    <mergeCell ref="G11:L11"/>
    <mergeCell ref="D12:D14"/>
    <mergeCell ref="E12:E14"/>
    <mergeCell ref="F12:F14"/>
    <mergeCell ref="G12:H12"/>
    <mergeCell ref="I12:J12"/>
    <mergeCell ref="K12:L12"/>
  </mergeCells>
  <pageMargins left="0.39374999999999999" right="0.39374999999999999" top="0.78749999999999998" bottom="0.39374999999999999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167" zoomScalePageLayoutView="167" workbookViewId="0"/>
  </sheetViews>
  <sheetFormatPr defaultColWidth="11.5703125" defaultRowHeight="12.7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стр.1_6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Щурова Наталья Владимировна</dc:creator>
  <dc:description/>
  <cp:lastModifiedBy>user</cp:lastModifiedBy>
  <cp:revision>39</cp:revision>
  <cp:lastPrinted>2024-09-26T05:33:44Z</cp:lastPrinted>
  <dcterms:created xsi:type="dcterms:W3CDTF">2020-06-29T03:18:16Z</dcterms:created>
  <dcterms:modified xsi:type="dcterms:W3CDTF">2024-11-15T00:30:54Z</dcterms:modified>
  <dc:language>ru-RU</dc:language>
</cp:coreProperties>
</file>