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Электроэнергия" sheetId="1" r:id="rId1"/>
  </sheets>
  <calcPr calcId="124519"/>
</workbook>
</file>

<file path=xl/calcChain.xml><?xml version="1.0" encoding="utf-8"?>
<calcChain xmlns="http://schemas.openxmlformats.org/spreadsheetml/2006/main">
  <c r="N24" i="1"/>
  <c r="M24"/>
  <c r="L24"/>
  <c r="K24"/>
  <c r="J24"/>
  <c r="I24"/>
  <c r="H24"/>
  <c r="G24"/>
  <c r="F24"/>
  <c r="E24"/>
  <c r="D24"/>
  <c r="C24"/>
  <c r="B24"/>
  <c r="N23"/>
  <c r="M23"/>
  <c r="L23"/>
  <c r="K23"/>
  <c r="J23"/>
  <c r="I23"/>
  <c r="H23"/>
  <c r="G23"/>
  <c r="F23"/>
  <c r="E23"/>
  <c r="D23"/>
  <c r="C23"/>
  <c r="B23"/>
  <c r="B14"/>
  <c r="C14"/>
  <c r="D14"/>
  <c r="E14"/>
  <c r="F14"/>
  <c r="G14"/>
  <c r="H14"/>
  <c r="I14"/>
  <c r="J14"/>
  <c r="K14"/>
  <c r="L14"/>
  <c r="M14"/>
  <c r="N14"/>
  <c r="B16"/>
  <c r="C16"/>
  <c r="D16"/>
  <c r="E16"/>
  <c r="F16"/>
  <c r="G16"/>
  <c r="H16"/>
  <c r="I16"/>
  <c r="J16"/>
  <c r="K16"/>
  <c r="L16"/>
  <c r="M16"/>
  <c r="N16"/>
  <c r="B18"/>
  <c r="C18"/>
  <c r="D18"/>
  <c r="E18"/>
  <c r="F18"/>
  <c r="G18"/>
  <c r="H18"/>
  <c r="I18"/>
  <c r="J18"/>
  <c r="K18"/>
  <c r="L18"/>
  <c r="M18"/>
  <c r="N18"/>
  <c r="B20"/>
  <c r="C20"/>
  <c r="D20"/>
  <c r="E20"/>
  <c r="F20"/>
  <c r="G20"/>
  <c r="H20"/>
  <c r="I20"/>
  <c r="J20"/>
  <c r="K20"/>
  <c r="L20"/>
  <c r="M20"/>
  <c r="N20"/>
  <c r="B22"/>
  <c r="C22"/>
  <c r="D22"/>
  <c r="E22"/>
  <c r="F22"/>
  <c r="G22"/>
  <c r="H22"/>
  <c r="I22"/>
  <c r="J22"/>
  <c r="K22"/>
  <c r="L22"/>
  <c r="M22"/>
  <c r="N13"/>
  <c r="N15"/>
  <c r="N17"/>
  <c r="N19"/>
  <c r="N21"/>
</calcChain>
</file>

<file path=xl/sharedStrings.xml><?xml version="1.0" encoding="utf-8"?>
<sst xmlns="http://schemas.openxmlformats.org/spreadsheetml/2006/main" count="27" uniqueCount="27">
  <si>
    <t>Наименование учреждения</t>
  </si>
  <si>
    <t>Январь квт/ч/руб</t>
  </si>
  <si>
    <t>Март квт/ч/руб</t>
  </si>
  <si>
    <t>Апрель квт/ч/руб</t>
  </si>
  <si>
    <t>Май квт/ч/руб</t>
  </si>
  <si>
    <t>Июнь квт/ч/руб</t>
  </si>
  <si>
    <t>Июль квт/ч/руб</t>
  </si>
  <si>
    <t>Август квт/ч/руб</t>
  </si>
  <si>
    <t>Сентябрь квт/ч/руб</t>
  </si>
  <si>
    <t>Октябрь квт/ч/руб</t>
  </si>
  <si>
    <t>Ноябрь квт/ч/руб</t>
  </si>
  <si>
    <t>Декабрь квт/ч/руб</t>
  </si>
  <si>
    <t>Образование</t>
  </si>
  <si>
    <t>Февраль квт/ч/руб</t>
  </si>
  <si>
    <t>Итого квт/ч:</t>
  </si>
  <si>
    <t xml:space="preserve">              руб.</t>
  </si>
  <si>
    <t>Всего      квт/ч/руб</t>
  </si>
  <si>
    <t>к постановлению  администрации</t>
  </si>
  <si>
    <t>Лазовского  муниципального округа</t>
  </si>
  <si>
    <t>Скважина 423</t>
  </si>
  <si>
    <t>п.Преображение,30 лет Победы.3</t>
  </si>
  <si>
    <t>Спортивный комплекс п.Преображение</t>
  </si>
  <si>
    <t>Спортивное сооружение с.Беневское</t>
  </si>
  <si>
    <t>Спортивный комплекс с.Лазо</t>
  </si>
  <si>
    <t>Приложение № 6</t>
  </si>
  <si>
    <t xml:space="preserve"> Лимиты бюджетных средств на электроэнергию для объектов муниципальной  казны,  финансируемых из бюджета  Лазовского муниципального округа на 2025 год. Тариф  из исходных данных Минфина Приморского края для бюджетных организаций с 01.01.2024 - 9,6249 руб./квт (с НДС)                         </t>
  </si>
  <si>
    <t>от  27.09.2024г. № 659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</si>
</sst>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vertical="top" wrapText="1"/>
    </xf>
    <xf numFmtId="0" fontId="2" fillId="0" borderId="1" xfId="0" applyFont="1" applyBorder="1"/>
    <xf numFmtId="0" fontId="1" fillId="0" borderId="1" xfId="0" applyFont="1" applyBorder="1" applyAlignment="1">
      <alignment horizontal="center"/>
    </xf>
    <xf numFmtId="0" fontId="1" fillId="0" borderId="1" xfId="0" applyNumberFormat="1" applyFont="1" applyBorder="1" applyAlignment="1">
      <alignment horizontal="center"/>
    </xf>
    <xf numFmtId="4" fontId="1" fillId="0" borderId="1" xfId="0" applyNumberFormat="1" applyFont="1" applyBorder="1" applyAlignment="1">
      <alignment horizontal="center"/>
    </xf>
    <xf numFmtId="0" fontId="1" fillId="2" borderId="1" xfId="0" applyNumberFormat="1" applyFont="1" applyFill="1" applyBorder="1" applyAlignment="1">
      <alignment horizontal="center"/>
    </xf>
    <xf numFmtId="4" fontId="1" fillId="0" borderId="1" xfId="0" applyNumberFormat="1" applyFont="1" applyBorder="1"/>
    <xf numFmtId="0" fontId="2" fillId="0" borderId="1" xfId="0" applyNumberFormat="1" applyFont="1" applyBorder="1"/>
    <xf numFmtId="4" fontId="2" fillId="0" borderId="1" xfId="0" applyNumberFormat="1" applyFont="1" applyBorder="1"/>
    <xf numFmtId="0" fontId="1" fillId="0" borderId="0" xfId="0" applyFont="1" applyBorder="1"/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0" xfId="0" applyFont="1" applyAlignment="1">
      <alignment horizontal="right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0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24"/>
  <sheetViews>
    <sheetView tabSelected="1" view="pageBreakPreview" zoomScale="60" workbookViewId="0">
      <selection activeCell="G16" sqref="G16"/>
    </sheetView>
  </sheetViews>
  <sheetFormatPr defaultRowHeight="15"/>
  <cols>
    <col min="1" max="1" width="35" customWidth="1"/>
    <col min="2" max="2" width="17" customWidth="1"/>
    <col min="3" max="3" width="15.5703125" customWidth="1"/>
    <col min="4" max="4" width="21" customWidth="1"/>
    <col min="5" max="5" width="14.140625" customWidth="1"/>
    <col min="6" max="6" width="16.140625" customWidth="1"/>
    <col min="7" max="7" width="14" customWidth="1"/>
    <col min="8" max="8" width="16.7109375" customWidth="1"/>
    <col min="9" max="9" width="14.7109375" customWidth="1"/>
    <col min="10" max="10" width="14" customWidth="1"/>
    <col min="11" max="11" width="18.140625" customWidth="1"/>
    <col min="12" max="12" width="12.140625" customWidth="1"/>
    <col min="13" max="13" width="15.85546875" customWidth="1"/>
    <col min="14" max="14" width="20.42578125" customWidth="1"/>
  </cols>
  <sheetData>
    <row r="1" spans="1:14" ht="15.75">
      <c r="A1" s="1"/>
      <c r="B1" s="1"/>
      <c r="C1" s="1"/>
      <c r="D1" s="1"/>
      <c r="E1" s="1"/>
      <c r="F1" s="1"/>
      <c r="G1" s="1"/>
      <c r="H1" s="1"/>
      <c r="I1" s="1"/>
      <c r="J1" s="18" t="s">
        <v>24</v>
      </c>
      <c r="K1" s="18"/>
      <c r="L1" s="18"/>
      <c r="M1" s="18"/>
      <c r="N1" s="18"/>
    </row>
    <row r="2" spans="1:14" ht="15.75">
      <c r="A2" s="1"/>
      <c r="B2" s="1"/>
      <c r="C2" s="1"/>
      <c r="D2" s="1"/>
      <c r="E2" s="1"/>
      <c r="F2" s="1"/>
      <c r="G2" s="1"/>
      <c r="H2" s="1"/>
      <c r="I2" s="1"/>
      <c r="J2" s="18" t="s">
        <v>17</v>
      </c>
      <c r="K2" s="18"/>
      <c r="L2" s="18"/>
      <c r="M2" s="18"/>
      <c r="N2" s="18"/>
    </row>
    <row r="3" spans="1:14" ht="15.75">
      <c r="A3" s="1"/>
      <c r="B3" s="1"/>
      <c r="C3" s="1"/>
      <c r="D3" s="1"/>
      <c r="E3" s="1"/>
      <c r="F3" s="1"/>
      <c r="G3" s="1"/>
      <c r="H3" s="1"/>
      <c r="I3" s="1"/>
      <c r="J3" s="18" t="s">
        <v>18</v>
      </c>
      <c r="K3" s="18"/>
      <c r="L3" s="18"/>
      <c r="M3" s="18"/>
      <c r="N3" s="18"/>
    </row>
    <row r="4" spans="1:14" ht="15.75">
      <c r="A4" s="1"/>
      <c r="B4" s="1"/>
      <c r="C4" s="1"/>
      <c r="D4" s="1"/>
      <c r="E4" s="1"/>
      <c r="F4" s="1"/>
      <c r="G4" s="1"/>
      <c r="H4" s="1"/>
      <c r="I4" s="1"/>
      <c r="J4" s="18" t="s">
        <v>26</v>
      </c>
      <c r="K4" s="18"/>
      <c r="L4" s="18"/>
      <c r="M4" s="18"/>
      <c r="N4" s="18"/>
    </row>
    <row r="5" spans="1:14" ht="15.75">
      <c r="A5" s="12"/>
      <c r="B5" s="12"/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</row>
    <row r="6" spans="1:14" ht="15" customHeight="1">
      <c r="A6" s="19" t="s">
        <v>25</v>
      </c>
      <c r="B6" s="20"/>
      <c r="C6" s="20"/>
      <c r="D6" s="20"/>
      <c r="E6" s="20"/>
      <c r="F6" s="20"/>
      <c r="G6" s="20"/>
      <c r="H6" s="20"/>
      <c r="I6" s="20"/>
      <c r="J6" s="20"/>
      <c r="K6" s="20"/>
      <c r="L6" s="20"/>
      <c r="M6" s="20"/>
      <c r="N6" s="20"/>
    </row>
    <row r="7" spans="1:14">
      <c r="A7" s="19"/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  <c r="M7" s="20"/>
      <c r="N7" s="20"/>
    </row>
    <row r="8" spans="1:14">
      <c r="A8" s="19"/>
      <c r="B8" s="20"/>
      <c r="C8" s="20"/>
      <c r="D8" s="20"/>
      <c r="E8" s="20"/>
      <c r="F8" s="20"/>
      <c r="G8" s="20"/>
      <c r="H8" s="20"/>
      <c r="I8" s="20"/>
      <c r="J8" s="20"/>
      <c r="K8" s="20"/>
      <c r="L8" s="20"/>
      <c r="M8" s="20"/>
      <c r="N8" s="20"/>
    </row>
    <row r="9" spans="1:14">
      <c r="A9" s="19"/>
      <c r="B9" s="20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</row>
    <row r="10" spans="1:14">
      <c r="A10" s="21"/>
      <c r="B10" s="22"/>
      <c r="C10" s="22"/>
      <c r="D10" s="22"/>
      <c r="E10" s="22"/>
      <c r="F10" s="22"/>
      <c r="G10" s="22"/>
      <c r="H10" s="22"/>
      <c r="I10" s="22"/>
      <c r="J10" s="22"/>
      <c r="K10" s="22"/>
      <c r="L10" s="22"/>
      <c r="M10" s="22"/>
      <c r="N10" s="22"/>
    </row>
    <row r="11" spans="1:14" ht="42.75" customHeight="1">
      <c r="A11" s="2" t="s">
        <v>0</v>
      </c>
      <c r="B11" s="3" t="s">
        <v>1</v>
      </c>
      <c r="C11" s="3" t="s">
        <v>13</v>
      </c>
      <c r="D11" s="3" t="s">
        <v>2</v>
      </c>
      <c r="E11" s="3" t="s">
        <v>3</v>
      </c>
      <c r="F11" s="3" t="s">
        <v>4</v>
      </c>
      <c r="G11" s="3" t="s">
        <v>5</v>
      </c>
      <c r="H11" s="3" t="s">
        <v>6</v>
      </c>
      <c r="I11" s="3" t="s">
        <v>7</v>
      </c>
      <c r="J11" s="3" t="s">
        <v>8</v>
      </c>
      <c r="K11" s="3" t="s">
        <v>9</v>
      </c>
      <c r="L11" s="3" t="s">
        <v>10</v>
      </c>
      <c r="M11" s="3" t="s">
        <v>11</v>
      </c>
      <c r="N11" s="3" t="s">
        <v>16</v>
      </c>
    </row>
    <row r="12" spans="1:14" ht="15.75">
      <c r="A12" s="4" t="s">
        <v>12</v>
      </c>
      <c r="B12" s="15"/>
      <c r="C12" s="16"/>
      <c r="D12" s="16"/>
      <c r="E12" s="16"/>
      <c r="F12" s="16"/>
      <c r="G12" s="16"/>
      <c r="H12" s="16"/>
      <c r="I12" s="16"/>
      <c r="J12" s="16"/>
      <c r="K12" s="16"/>
      <c r="L12" s="16"/>
      <c r="M12" s="17"/>
      <c r="N12" s="5"/>
    </row>
    <row r="13" spans="1:14" ht="30.75" customHeight="1">
      <c r="A13" s="13" t="s">
        <v>19</v>
      </c>
      <c r="B13" s="6">
        <v>6982</v>
      </c>
      <c r="C13" s="6">
        <v>6743</v>
      </c>
      <c r="D13" s="6">
        <v>6880</v>
      </c>
      <c r="E13" s="6">
        <v>6870</v>
      </c>
      <c r="F13" s="6">
        <v>6888</v>
      </c>
      <c r="G13" s="6">
        <v>6693</v>
      </c>
      <c r="H13" s="6">
        <v>6639</v>
      </c>
      <c r="I13" s="6">
        <v>6668</v>
      </c>
      <c r="J13" s="6">
        <v>6868</v>
      </c>
      <c r="K13" s="6">
        <v>6810</v>
      </c>
      <c r="L13" s="6">
        <v>6893</v>
      </c>
      <c r="M13" s="6">
        <v>6885</v>
      </c>
      <c r="N13" s="6">
        <f>B13+C13+D13+E13+F13+G13+H13+I13+J13+K13+L13+M13</f>
        <v>81819</v>
      </c>
    </row>
    <row r="14" spans="1:14" ht="25.5" customHeight="1">
      <c r="A14" s="14"/>
      <c r="B14" s="7">
        <f>B13*9.6249</f>
        <v>67201.051800000001</v>
      </c>
      <c r="C14" s="7">
        <f t="shared" ref="C14:M14" si="0">C13*9.6249</f>
        <v>64900.700700000001</v>
      </c>
      <c r="D14" s="7">
        <f t="shared" si="0"/>
        <v>66219.312000000005</v>
      </c>
      <c r="E14" s="7">
        <f t="shared" si="0"/>
        <v>66123.062999999995</v>
      </c>
      <c r="F14" s="7">
        <f t="shared" si="0"/>
        <v>66296.311199999996</v>
      </c>
      <c r="G14" s="7">
        <f t="shared" si="0"/>
        <v>64419.455699999999</v>
      </c>
      <c r="H14" s="7">
        <f t="shared" si="0"/>
        <v>63899.7111</v>
      </c>
      <c r="I14" s="7">
        <f t="shared" si="0"/>
        <v>64178.833200000001</v>
      </c>
      <c r="J14" s="7">
        <f t="shared" si="0"/>
        <v>66103.813200000004</v>
      </c>
      <c r="K14" s="7">
        <f t="shared" si="0"/>
        <v>65545.569000000003</v>
      </c>
      <c r="L14" s="7">
        <f t="shared" si="0"/>
        <v>66344.435700000002</v>
      </c>
      <c r="M14" s="7">
        <f t="shared" si="0"/>
        <v>66267.436499999996</v>
      </c>
      <c r="N14" s="7">
        <f t="shared" ref="N14:N21" si="1">SUM(B14:M14)</f>
        <v>787499.69310000003</v>
      </c>
    </row>
    <row r="15" spans="1:14" ht="21.75" customHeight="1">
      <c r="A15" s="13" t="s">
        <v>23</v>
      </c>
      <c r="B15" s="8">
        <v>358</v>
      </c>
      <c r="C15" s="8">
        <v>325</v>
      </c>
      <c r="D15" s="8">
        <v>368</v>
      </c>
      <c r="E15" s="8">
        <v>275</v>
      </c>
      <c r="F15" s="8">
        <v>285</v>
      </c>
      <c r="G15" s="8">
        <v>231</v>
      </c>
      <c r="H15" s="8">
        <v>221</v>
      </c>
      <c r="I15" s="8">
        <v>230</v>
      </c>
      <c r="J15" s="8">
        <v>244</v>
      </c>
      <c r="K15" s="8">
        <v>225</v>
      </c>
      <c r="L15" s="8">
        <v>251</v>
      </c>
      <c r="M15" s="8">
        <v>260</v>
      </c>
      <c r="N15" s="8">
        <f t="shared" si="1"/>
        <v>3273</v>
      </c>
    </row>
    <row r="16" spans="1:14" ht="15.75">
      <c r="A16" s="14"/>
      <c r="B16" s="7">
        <f>B15*9.6249</f>
        <v>3445.7141999999999</v>
      </c>
      <c r="C16" s="7">
        <f t="shared" ref="C16:M16" si="2">C15*9.6249</f>
        <v>3128.0925000000002</v>
      </c>
      <c r="D16" s="7">
        <f t="shared" si="2"/>
        <v>3541.9632000000001</v>
      </c>
      <c r="E16" s="7">
        <f t="shared" si="2"/>
        <v>2646.8474999999999</v>
      </c>
      <c r="F16" s="7">
        <f t="shared" si="2"/>
        <v>2743.0965000000001</v>
      </c>
      <c r="G16" s="7">
        <f t="shared" si="2"/>
        <v>2223.3519000000001</v>
      </c>
      <c r="H16" s="7">
        <f t="shared" si="2"/>
        <v>2127.1028999999999</v>
      </c>
      <c r="I16" s="7">
        <f t="shared" si="2"/>
        <v>2213.7269999999999</v>
      </c>
      <c r="J16" s="7">
        <f t="shared" si="2"/>
        <v>2348.4756000000002</v>
      </c>
      <c r="K16" s="7">
        <f t="shared" si="2"/>
        <v>2165.6025</v>
      </c>
      <c r="L16" s="7">
        <f t="shared" si="2"/>
        <v>2415.8499000000002</v>
      </c>
      <c r="M16" s="7">
        <f t="shared" si="2"/>
        <v>2502.4740000000002</v>
      </c>
      <c r="N16" s="7">
        <f t="shared" si="1"/>
        <v>31502.297700000003</v>
      </c>
    </row>
    <row r="17" spans="1:14" ht="17.25" customHeight="1">
      <c r="A17" s="13" t="s">
        <v>20</v>
      </c>
      <c r="B17" s="8">
        <v>157</v>
      </c>
      <c r="C17" s="8">
        <v>151</v>
      </c>
      <c r="D17" s="8">
        <v>153</v>
      </c>
      <c r="E17" s="8">
        <v>156</v>
      </c>
      <c r="F17" s="8">
        <v>155</v>
      </c>
      <c r="G17" s="8">
        <v>157</v>
      </c>
      <c r="H17" s="8">
        <v>153</v>
      </c>
      <c r="I17" s="8">
        <v>155</v>
      </c>
      <c r="J17" s="8">
        <v>152</v>
      </c>
      <c r="K17" s="8">
        <v>147</v>
      </c>
      <c r="L17" s="8">
        <v>158</v>
      </c>
      <c r="M17" s="8">
        <v>160</v>
      </c>
      <c r="N17" s="8">
        <f t="shared" si="1"/>
        <v>1854</v>
      </c>
    </row>
    <row r="18" spans="1:14" ht="15.75">
      <c r="A18" s="14"/>
      <c r="B18" s="9">
        <f>B17*9.6249</f>
        <v>1511.1093000000001</v>
      </c>
      <c r="C18" s="9">
        <f t="shared" ref="C18:M18" si="3">C17*9.6249</f>
        <v>1453.3598999999999</v>
      </c>
      <c r="D18" s="9">
        <f t="shared" si="3"/>
        <v>1472.6097</v>
      </c>
      <c r="E18" s="9">
        <f t="shared" si="3"/>
        <v>1501.4844000000001</v>
      </c>
      <c r="F18" s="9">
        <f t="shared" si="3"/>
        <v>1491.8595</v>
      </c>
      <c r="G18" s="9">
        <f t="shared" si="3"/>
        <v>1511.1093000000001</v>
      </c>
      <c r="H18" s="9">
        <f t="shared" si="3"/>
        <v>1472.6097</v>
      </c>
      <c r="I18" s="9">
        <f t="shared" si="3"/>
        <v>1491.8595</v>
      </c>
      <c r="J18" s="9">
        <f t="shared" si="3"/>
        <v>1462.9848</v>
      </c>
      <c r="K18" s="9">
        <f t="shared" si="3"/>
        <v>1414.8603000000001</v>
      </c>
      <c r="L18" s="9">
        <f t="shared" si="3"/>
        <v>1520.7342000000001</v>
      </c>
      <c r="M18" s="9">
        <f t="shared" si="3"/>
        <v>1539.9839999999999</v>
      </c>
      <c r="N18" s="7">
        <f t="shared" si="1"/>
        <v>17844.564600000002</v>
      </c>
    </row>
    <row r="19" spans="1:14" ht="14.25" customHeight="1">
      <c r="A19" s="13" t="s">
        <v>21</v>
      </c>
      <c r="B19" s="8">
        <v>2501</v>
      </c>
      <c r="C19" s="8">
        <v>1486</v>
      </c>
      <c r="D19" s="8">
        <v>1590</v>
      </c>
      <c r="E19" s="8">
        <v>1160</v>
      </c>
      <c r="F19" s="8">
        <v>1211</v>
      </c>
      <c r="G19" s="8">
        <v>1488</v>
      </c>
      <c r="H19" s="8">
        <v>2114</v>
      </c>
      <c r="I19" s="8">
        <v>1922</v>
      </c>
      <c r="J19" s="8">
        <v>1540</v>
      </c>
      <c r="K19" s="8">
        <v>1658</v>
      </c>
      <c r="L19" s="8">
        <v>1372</v>
      </c>
      <c r="M19" s="8">
        <v>2140</v>
      </c>
      <c r="N19" s="8">
        <f t="shared" si="1"/>
        <v>20182</v>
      </c>
    </row>
    <row r="20" spans="1:14" ht="21" customHeight="1">
      <c r="A20" s="14"/>
      <c r="B20" s="9">
        <f>B19*9.6249</f>
        <v>24071.874899999999</v>
      </c>
      <c r="C20" s="9">
        <f t="shared" ref="C20:M20" si="4">C19*9.6249</f>
        <v>14302.6014</v>
      </c>
      <c r="D20" s="9">
        <f t="shared" si="4"/>
        <v>15303.591</v>
      </c>
      <c r="E20" s="9">
        <f t="shared" si="4"/>
        <v>11164.884</v>
      </c>
      <c r="F20" s="9">
        <f t="shared" si="4"/>
        <v>11655.7539</v>
      </c>
      <c r="G20" s="9">
        <f t="shared" si="4"/>
        <v>14321.851200000001</v>
      </c>
      <c r="H20" s="9">
        <f t="shared" si="4"/>
        <v>20347.0386</v>
      </c>
      <c r="I20" s="9">
        <f t="shared" si="4"/>
        <v>18499.057799999999</v>
      </c>
      <c r="J20" s="9">
        <f t="shared" si="4"/>
        <v>14822.346</v>
      </c>
      <c r="K20" s="9">
        <f t="shared" si="4"/>
        <v>15958.084200000001</v>
      </c>
      <c r="L20" s="9">
        <f t="shared" si="4"/>
        <v>13205.362800000001</v>
      </c>
      <c r="M20" s="9">
        <f t="shared" si="4"/>
        <v>20597.286</v>
      </c>
      <c r="N20" s="7">
        <f t="shared" si="1"/>
        <v>194249.73180000001</v>
      </c>
    </row>
    <row r="21" spans="1:14" ht="22.5" customHeight="1">
      <c r="A21" s="13" t="s">
        <v>22</v>
      </c>
      <c r="B21" s="8">
        <v>71</v>
      </c>
      <c r="C21" s="8">
        <v>27</v>
      </c>
      <c r="D21" s="8">
        <v>38</v>
      </c>
      <c r="E21" s="8">
        <v>36</v>
      </c>
      <c r="F21" s="8">
        <v>26</v>
      </c>
      <c r="G21" s="8">
        <v>35</v>
      </c>
      <c r="H21" s="8">
        <v>31</v>
      </c>
      <c r="I21" s="8">
        <v>29</v>
      </c>
      <c r="J21" s="8">
        <v>27</v>
      </c>
      <c r="K21" s="8">
        <v>33</v>
      </c>
      <c r="L21" s="8">
        <v>35</v>
      </c>
      <c r="M21" s="8">
        <v>49</v>
      </c>
      <c r="N21" s="8">
        <f t="shared" si="1"/>
        <v>437</v>
      </c>
    </row>
    <row r="22" spans="1:14" ht="15.75">
      <c r="A22" s="14"/>
      <c r="B22" s="9">
        <f>B21*9.6249</f>
        <v>683.36789999999996</v>
      </c>
      <c r="C22" s="9">
        <f t="shared" ref="C22:M22" si="5">C21*9.6249</f>
        <v>259.8723</v>
      </c>
      <c r="D22" s="9">
        <f t="shared" si="5"/>
        <v>365.74619999999999</v>
      </c>
      <c r="E22" s="9">
        <f t="shared" si="5"/>
        <v>346.49639999999999</v>
      </c>
      <c r="F22" s="9">
        <f t="shared" si="5"/>
        <v>250.2474</v>
      </c>
      <c r="G22" s="9">
        <f t="shared" si="5"/>
        <v>336.87150000000003</v>
      </c>
      <c r="H22" s="9">
        <f t="shared" si="5"/>
        <v>298.37189999999998</v>
      </c>
      <c r="I22" s="9">
        <f t="shared" si="5"/>
        <v>279.12209999999999</v>
      </c>
      <c r="J22" s="9">
        <f t="shared" si="5"/>
        <v>259.8723</v>
      </c>
      <c r="K22" s="9">
        <f t="shared" si="5"/>
        <v>317.62170000000003</v>
      </c>
      <c r="L22" s="9">
        <f t="shared" si="5"/>
        <v>336.87150000000003</v>
      </c>
      <c r="M22" s="9">
        <f t="shared" si="5"/>
        <v>471.62010000000004</v>
      </c>
      <c r="N22" s="7">
        <v>4203.71</v>
      </c>
    </row>
    <row r="23" spans="1:14" ht="15.75">
      <c r="A23" s="4" t="s">
        <v>14</v>
      </c>
      <c r="B23" s="10">
        <f t="shared" ref="B23:N23" si="6">B13+B15+B17+B19+B21</f>
        <v>10069</v>
      </c>
      <c r="C23" s="10">
        <f t="shared" si="6"/>
        <v>8732</v>
      </c>
      <c r="D23" s="10">
        <f t="shared" si="6"/>
        <v>9029</v>
      </c>
      <c r="E23" s="10">
        <f t="shared" si="6"/>
        <v>8497</v>
      </c>
      <c r="F23" s="10">
        <f t="shared" si="6"/>
        <v>8565</v>
      </c>
      <c r="G23" s="10">
        <f t="shared" si="6"/>
        <v>8604</v>
      </c>
      <c r="H23" s="10">
        <f t="shared" si="6"/>
        <v>9158</v>
      </c>
      <c r="I23" s="10">
        <f t="shared" si="6"/>
        <v>9004</v>
      </c>
      <c r="J23" s="10">
        <f t="shared" si="6"/>
        <v>8831</v>
      </c>
      <c r="K23" s="10">
        <f t="shared" si="6"/>
        <v>8873</v>
      </c>
      <c r="L23" s="10">
        <f t="shared" si="6"/>
        <v>8709</v>
      </c>
      <c r="M23" s="10">
        <f t="shared" si="6"/>
        <v>9494</v>
      </c>
      <c r="N23" s="10">
        <f t="shared" si="6"/>
        <v>107565</v>
      </c>
    </row>
    <row r="24" spans="1:14" ht="15.75">
      <c r="A24" s="4" t="s">
        <v>15</v>
      </c>
      <c r="B24" s="11">
        <f t="shared" ref="B24:N24" si="7">B14+B16+B18+B20+B22</f>
        <v>96913.118099999992</v>
      </c>
      <c r="C24" s="11">
        <f t="shared" si="7"/>
        <v>84044.626799999998</v>
      </c>
      <c r="D24" s="11">
        <f t="shared" si="7"/>
        <v>86903.222099999999</v>
      </c>
      <c r="E24" s="11">
        <f t="shared" si="7"/>
        <v>81782.775300000008</v>
      </c>
      <c r="F24" s="11">
        <f t="shared" si="7"/>
        <v>82437.268499999991</v>
      </c>
      <c r="G24" s="11">
        <f t="shared" si="7"/>
        <v>82812.639599999995</v>
      </c>
      <c r="H24" s="11">
        <f t="shared" si="7"/>
        <v>88144.834199999998</v>
      </c>
      <c r="I24" s="11">
        <f t="shared" si="7"/>
        <v>86662.599600000001</v>
      </c>
      <c r="J24" s="11">
        <f t="shared" si="7"/>
        <v>84997.491900000023</v>
      </c>
      <c r="K24" s="11">
        <f t="shared" si="7"/>
        <v>85401.737699999998</v>
      </c>
      <c r="L24" s="11">
        <f t="shared" si="7"/>
        <v>83823.254100000006</v>
      </c>
      <c r="M24" s="11">
        <f t="shared" si="7"/>
        <v>91378.800599999988</v>
      </c>
      <c r="N24" s="11">
        <f t="shared" si="7"/>
        <v>1035299.9972000001</v>
      </c>
    </row>
  </sheetData>
  <mergeCells count="11">
    <mergeCell ref="J1:N1"/>
    <mergeCell ref="J2:N2"/>
    <mergeCell ref="J3:N3"/>
    <mergeCell ref="J4:N4"/>
    <mergeCell ref="A6:N10"/>
    <mergeCell ref="A21:A22"/>
    <mergeCell ref="B12:M12"/>
    <mergeCell ref="A13:A14"/>
    <mergeCell ref="A15:A16"/>
    <mergeCell ref="A17:A18"/>
    <mergeCell ref="A19:A20"/>
  </mergeCells>
  <pageMargins left="0.9055118110236221" right="0.51181102362204722" top="0.55118110236220474" bottom="0.74803149606299213" header="0.31496062992125984" footer="0.31496062992125984"/>
  <pageSetup paperSize="9" scale="53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Электроэнергия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2024-10-02T02:50:22Z</dcterms:modified>
</cp:coreProperties>
</file>