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880"/>
  </bookViews>
  <sheets>
    <sheet name="Лист 1" sheetId="1" r:id="rId1"/>
  </sheets>
  <definedNames>
    <definedName name="_xlnm.Print_Area" localSheetId="0">'Лист 1'!$A$2:$I$86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I14"/>
  <c r="I15"/>
  <c r="I20"/>
  <c r="I21"/>
  <c r="I22"/>
  <c r="I23"/>
  <c r="I13"/>
  <c r="G14"/>
  <c r="G15"/>
  <c r="G20"/>
  <c r="G21"/>
  <c r="G22"/>
  <c r="G23"/>
  <c r="G13"/>
  <c r="F14"/>
  <c r="F15"/>
  <c r="F20"/>
  <c r="F21"/>
  <c r="F22"/>
  <c r="F23"/>
  <c r="C24"/>
  <c r="D24"/>
  <c r="E24"/>
  <c r="H24"/>
  <c r="F83"/>
  <c r="G83"/>
  <c r="G85"/>
  <c r="C85"/>
  <c r="D85"/>
  <c r="E85"/>
  <c r="F85"/>
  <c r="H85"/>
  <c r="I85"/>
  <c r="I24" l="1"/>
  <c r="I86"/>
  <c r="C86"/>
  <c r="H86"/>
  <c r="E86"/>
  <c r="D86"/>
  <c r="F24"/>
  <c r="G24"/>
  <c r="F86" l="1"/>
  <c r="G86"/>
</calcChain>
</file>

<file path=xl/sharedStrings.xml><?xml version="1.0" encoding="utf-8"?>
<sst xmlns="http://schemas.openxmlformats.org/spreadsheetml/2006/main" count="100" uniqueCount="91">
  <si>
    <t>руб.</t>
  </si>
  <si>
    <t>2023 год
(проект бюджета)</t>
  </si>
  <si>
    <t>Наименование муниципальной услуги (работы), показателей/ Наименования показателей</t>
  </si>
  <si>
    <t>Единица измерения</t>
  </si>
  <si>
    <t>Реализация основных образовательных программ дошкольного образования от 1 до 3 лет</t>
  </si>
  <si>
    <t>Реализация основных образовательных программ дошкольного образования от 3 до 8 лет</t>
  </si>
  <si>
    <t>чел.</t>
  </si>
  <si>
    <t>Реализация основных образовательных программ дошкольного образования  (адаптированная образовательная программа) от 3 до 8 лет</t>
  </si>
  <si>
    <t>Присмотр и уход (физические лица за исключением льготных категорий) от 1 года до 3 лет</t>
  </si>
  <si>
    <t>Присмотр и уход (физические лица за исключением льготных категорий) от 3 до 8 лет</t>
  </si>
  <si>
    <t>чел.,  чел.дн.</t>
  </si>
  <si>
    <t>Присмотр и уход (дети-инвалиды) от 1 года до 3 лет</t>
  </si>
  <si>
    <t>чел., чел.дн.</t>
  </si>
  <si>
    <t>Присмотр и уход (дети-инвалиды) от 3 до 8 лет</t>
  </si>
  <si>
    <t>Реализация основных общеобразовательных программ начального общего образования</t>
  </si>
  <si>
    <t xml:space="preserve">Реализация основных общеобразовательных программ основного общего образования </t>
  </si>
  <si>
    <t xml:space="preserve">Реализация основных общеобразовательных программ среднего общего образования </t>
  </si>
  <si>
    <t xml:space="preserve">Реализация дополнительных общеразвивающих программ </t>
  </si>
  <si>
    <t>чел., чел.час.</t>
  </si>
  <si>
    <t>ИТОГО по ведомству:</t>
  </si>
  <si>
    <t>Объем субсидий на выполнение муниципального задания на оказание муниципальной услуги (выполнения работы)</t>
  </si>
  <si>
    <t>Реализация дополнительных общеразвивающих программ</t>
  </si>
  <si>
    <t>Организация деятельности клубных формирований и формирований самодеятельного народного творчества</t>
  </si>
  <si>
    <t>Библиотечное, библиографическое и информационное обслуживание пользователей библиотеки (в стационарных условиях)</t>
  </si>
  <si>
    <t>Формирование, учет, изучение, обеспечение физического сохранения и безопасности фондов библиотек, включая  оцифровку фондов</t>
  </si>
  <si>
    <t>Библиографическая обработка документов и создание каталогов</t>
  </si>
  <si>
    <t>Публичный показ музейных предметов, музейных коллекций (вне стационара)</t>
  </si>
  <si>
    <t>Формирование, учет, изучение, обеспечение физического сохранения и безопасности музейных предметов, музейных коллекций</t>
  </si>
  <si>
    <t>Создание экспозиций (выставок) музеев, организация выездных выставок (в стационарных условиях)</t>
  </si>
  <si>
    <t>Публичный показ музейных предметов, музейных коллекций (в стационарных условиях)</t>
  </si>
  <si>
    <t>Реализация дополнительных общеразвивающих программ (художественной)</t>
  </si>
  <si>
    <t>Реализация дополнительных предпрофессиональных программ в области искусств (живопись)</t>
  </si>
  <si>
    <t>Реализация дополнительных предпрофессиональных программ в области искусств (народные инструменты)</t>
  </si>
  <si>
    <t>Реализация дополнительных предпрофессиональных программ в области искусств (струнные инструменты)</t>
  </si>
  <si>
    <t>Реализация дополнительных предпрофессиональных программ в области искусств» (фортепиано)</t>
  </si>
  <si>
    <t>Реализация дополнительных предпрофессиональных программ в области искусств (музыкальный фольклор)</t>
  </si>
  <si>
    <t>Реализация дополнительных предпрофессиональных программ в области искусств (духовые и ударные инструменты)</t>
  </si>
  <si>
    <t>Плавание. Этап начальной подготовки</t>
  </si>
  <si>
    <t>Плавание. Тренировочный этап.</t>
  </si>
  <si>
    <t>Водное поло. Этап начальной подготовки.</t>
  </si>
  <si>
    <t>Водное поло. Тренировочный этап.</t>
  </si>
  <si>
    <t>Синхронное плавание. Этап начальной подготовки.</t>
  </si>
  <si>
    <t>Синхронное плавание. Тренировочный этап.</t>
  </si>
  <si>
    <t>Бокс. Этап начальной подготовки.</t>
  </si>
  <si>
    <t>Бокс. Тренировочный этап.</t>
  </si>
  <si>
    <t>Бокс. Этап совершенствования спортивного мастерства.</t>
  </si>
  <si>
    <t>Пулевая стрельба. Этап начальной подготовки.</t>
  </si>
  <si>
    <t>Пулевая стрельба. Тренировочный этап.</t>
  </si>
  <si>
    <t>Пулевая стрельба. Этап совершенствования спортивного мастерства.</t>
  </si>
  <si>
    <t>Тяжелая атлетика. Тренировочный этап.</t>
  </si>
  <si>
    <t>Пауэрлифтинг. Этап начальной подготовки.</t>
  </si>
  <si>
    <t>Пауэрлифтинг. Этап совершенствования спортивного мастерства.</t>
  </si>
  <si>
    <t>Танцевальный спорт. Этап начальной подготовки.</t>
  </si>
  <si>
    <t>Танцевальный спорт. Тренировочный этап.</t>
  </si>
  <si>
    <t>Проведение занятий физкультурно-спортивной направленности по месту проживания граждан</t>
  </si>
  <si>
    <t>Организация спортивной подготовки на спортивно - оздоровительном этапе</t>
  </si>
  <si>
    <t>Хоккей. Этап начальной подготовки. (Вертикаль)</t>
  </si>
  <si>
    <t>Хоккей. Тренировочный этап.</t>
  </si>
  <si>
    <t>Футбол. Этап начальной подготовки.</t>
  </si>
  <si>
    <t>Спортивная акробатика. Этап начальной подготовки.</t>
  </si>
  <si>
    <t>Спортивная акробатика. Тренировочный этап.</t>
  </si>
  <si>
    <t>Спортивная акробатика. Этап совершенствования спортивного мастерства.</t>
  </si>
  <si>
    <t>Самбо. Этап начальной подготовки.</t>
  </si>
  <si>
    <t>Самбо. Тренировочный этап.</t>
  </si>
  <si>
    <t>Легкая атлетика. Этап начальной подготовки.</t>
  </si>
  <si>
    <t>Пауэрлифтинг. Тренировочный этап.</t>
  </si>
  <si>
    <t>Шахматы. Этап начальной подготовки.</t>
  </si>
  <si>
    <t xml:space="preserve">Шахматы. Тренировочный этап. </t>
  </si>
  <si>
    <t>Тхэквондо. Этап начальной подготовки.</t>
  </si>
  <si>
    <t>Тхэквондо. Тренировочный этап.</t>
  </si>
  <si>
    <t>Тяжелая атлетика.  Этап начальной подготовки.</t>
  </si>
  <si>
    <t>Бадминтон. Этап начальной подготовки</t>
  </si>
  <si>
    <t>Настольный теннис. Этап начальной подготовки.</t>
  </si>
  <si>
    <t>Настольный теннис. Тренировочный этап.</t>
  </si>
  <si>
    <t>Волейбол. Этап начальной подготовки.</t>
  </si>
  <si>
    <t>Волейбол. Тренировочный этап.</t>
  </si>
  <si>
    <t>Футбол. Тренировочный этап.</t>
  </si>
  <si>
    <t>Всего на выполнение муниципального задания</t>
  </si>
  <si>
    <t>2024 год
(проект бюджета)</t>
  </si>
  <si>
    <t>Сведения о планируемых объемах оказания муниципальных услуг (работ) муниципальными бюджетными и автономными учреждениями в Лазовском муниципальном округе</t>
  </si>
  <si>
    <t>на 2023 год и плановый период 2024 и 2025 годов</t>
  </si>
  <si>
    <t>2021 год
(исполнение)</t>
  </si>
  <si>
    <t>2022год
(ожидаемое исполнение)</t>
  </si>
  <si>
    <t>2025 год
(проект бюджета)</t>
  </si>
  <si>
    <t>Отклонение от исполнения отчетного (2021) финансового года (2023)</t>
  </si>
  <si>
    <t>Отклонение от ожидаемого исполнения текущего (2022) финансового года (2023)</t>
  </si>
  <si>
    <t>Управление образования администрации Лазовского муниципального округа</t>
  </si>
  <si>
    <t>МКУ "Центр культуры,спорта,туризма и молодежной политики Лазовского муниципального округа"</t>
  </si>
  <si>
    <t>Администрация Лазовского муниципального округа</t>
  </si>
  <si>
    <t xml:space="preserve"> </t>
  </si>
  <si>
    <t>Исполнитель : Игнатова Е.Ю. 20-8-10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</si>
</sst>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"/>
    <numFmt numFmtId="166" formatCode="#,##0.00000"/>
  </numFmts>
  <fonts count="14">
    <font>
      <sz val="10"/>
      <name val="Arial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164" fontId="1" fillId="0" borderId="0" xfId="0" applyNumberFormat="1" applyFont="1"/>
    <xf numFmtId="164" fontId="1" fillId="0" borderId="0" xfId="0" applyNumberFormat="1" applyFont="1" applyFill="1"/>
    <xf numFmtId="0" fontId="2" fillId="0" borderId="0" xfId="0" applyFont="1"/>
    <xf numFmtId="49" fontId="3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3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4" fontId="6" fillId="0" borderId="0" xfId="0" applyNumberFormat="1" applyFont="1" applyAlignment="1">
      <alignment horizontal="justify" wrapText="1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/>
    <xf numFmtId="0" fontId="7" fillId="0" borderId="2" xfId="0" applyFont="1" applyFill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166" fontId="2" fillId="0" borderId="0" xfId="0" applyNumberFormat="1" applyFont="1"/>
    <xf numFmtId="166" fontId="9" fillId="0" borderId="0" xfId="0" applyNumberFormat="1" applyFont="1"/>
    <xf numFmtId="165" fontId="9" fillId="0" borderId="0" xfId="0" applyNumberFormat="1" applyFont="1"/>
    <xf numFmtId="165" fontId="2" fillId="0" borderId="0" xfId="0" applyNumberFormat="1" applyFont="1"/>
    <xf numFmtId="0" fontId="7" fillId="0" borderId="1" xfId="0" applyFont="1" applyBorder="1" applyAlignment="1">
      <alignment horizontal="justify" vertical="top" wrapText="1"/>
    </xf>
    <xf numFmtId="166" fontId="2" fillId="0" borderId="0" xfId="0" applyNumberFormat="1" applyFont="1" applyFill="1"/>
    <xf numFmtId="0" fontId="2" fillId="0" borderId="0" xfId="0" applyFont="1" applyFill="1"/>
    <xf numFmtId="166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/>
    <xf numFmtId="0" fontId="2" fillId="0" borderId="0" xfId="0" applyFont="1" applyAlignment="1">
      <alignment horizontal="justify"/>
    </xf>
    <xf numFmtId="1" fontId="7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justify" vertical="top" wrapText="1"/>
    </xf>
    <xf numFmtId="0" fontId="2" fillId="0" borderId="0" xfId="0" applyFont="1" applyBorder="1"/>
    <xf numFmtId="164" fontId="8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4" fontId="9" fillId="0" borderId="0" xfId="0" applyNumberFormat="1" applyFont="1" applyBorder="1"/>
    <xf numFmtId="4" fontId="11" fillId="0" borderId="0" xfId="0" applyNumberFormat="1" applyFont="1" applyBorder="1"/>
    <xf numFmtId="4" fontId="10" fillId="0" borderId="0" xfId="0" applyNumberFormat="1" applyFont="1" applyBorder="1"/>
    <xf numFmtId="4" fontId="1" fillId="0" borderId="0" xfId="0" applyNumberFormat="1" applyFont="1" applyBorder="1"/>
    <xf numFmtId="4" fontId="12" fillId="0" borderId="0" xfId="0" applyNumberFormat="1" applyFont="1" applyBorder="1"/>
    <xf numFmtId="4" fontId="10" fillId="0" borderId="0" xfId="0" applyNumberFormat="1" applyFont="1" applyFill="1" applyBorder="1"/>
    <xf numFmtId="4" fontId="10" fillId="2" borderId="0" xfId="0" applyNumberFormat="1" applyFont="1" applyFill="1" applyBorder="1"/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8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justify" vertical="top" wrapText="1"/>
    </xf>
    <xf numFmtId="166" fontId="9" fillId="0" borderId="0" xfId="0" applyNumberFormat="1" applyFont="1" applyBorder="1"/>
    <xf numFmtId="165" fontId="9" fillId="0" borderId="0" xfId="0" applyNumberFormat="1" applyFont="1" applyBorder="1"/>
    <xf numFmtId="0" fontId="7" fillId="0" borderId="1" xfId="0" applyFont="1" applyFill="1" applyBorder="1" applyAlignment="1">
      <alignment horizontal="justify" vertical="top" wrapText="1"/>
    </xf>
    <xf numFmtId="4" fontId="4" fillId="0" borderId="0" xfId="0" applyNumberFormat="1" applyFont="1" applyFill="1"/>
    <xf numFmtId="4" fontId="6" fillId="0" borderId="0" xfId="0" applyNumberFormat="1" applyFont="1" applyFill="1" applyAlignment="1">
      <alignment horizontal="justify" wrapText="1"/>
    </xf>
    <xf numFmtId="0" fontId="8" fillId="3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/>
    <xf numFmtId="4" fontId="9" fillId="0" borderId="0" xfId="0" applyNumberFormat="1" applyFont="1" applyFill="1" applyBorder="1"/>
    <xf numFmtId="0" fontId="7" fillId="0" borderId="1" xfId="0" applyFont="1" applyFill="1" applyBorder="1" applyAlignment="1">
      <alignment horizontal="center" vertical="top" wrapText="1"/>
    </xf>
    <xf numFmtId="4" fontId="11" fillId="0" borderId="0" xfId="0" applyNumberFormat="1" applyFont="1" applyFill="1" applyBorder="1"/>
    <xf numFmtId="4" fontId="7" fillId="0" borderId="1" xfId="0" applyNumberFormat="1" applyFont="1" applyFill="1" applyBorder="1" applyAlignment="1"/>
    <xf numFmtId="4" fontId="8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/>
    <xf numFmtId="164" fontId="4" fillId="0" borderId="0" xfId="0" applyNumberFormat="1" applyFont="1"/>
    <xf numFmtId="0" fontId="4" fillId="0" borderId="0" xfId="0" applyFont="1" applyFill="1"/>
    <xf numFmtId="4" fontId="8" fillId="0" borderId="1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3" fillId="0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89"/>
  <sheetViews>
    <sheetView tabSelected="1" topLeftCell="A76" zoomScaleSheetLayoutView="85" workbookViewId="0">
      <selection activeCell="K26" sqref="K26"/>
    </sheetView>
  </sheetViews>
  <sheetFormatPr defaultRowHeight="12" outlineLevelRow="1"/>
  <cols>
    <col min="1" max="1" width="59.42578125" style="5" customWidth="1"/>
    <col min="2" max="2" width="24.28515625" style="30" hidden="1" customWidth="1"/>
    <col min="3" max="3" width="18.28515625" style="3" customWidth="1"/>
    <col min="4" max="4" width="17" style="4" customWidth="1"/>
    <col min="5" max="5" width="17.5703125" style="4" customWidth="1"/>
    <col min="6" max="6" width="16.7109375" style="4" customWidth="1"/>
    <col min="7" max="7" width="17.7109375" style="4" customWidth="1"/>
    <col min="8" max="8" width="18.28515625" style="3" customWidth="1"/>
    <col min="9" max="9" width="18.5703125" style="4" customWidth="1"/>
    <col min="10" max="10" width="9.140625" style="5" customWidth="1"/>
    <col min="11" max="11" width="11.85546875" style="5" customWidth="1"/>
    <col min="12" max="12" width="12.85546875" style="5" customWidth="1"/>
    <col min="13" max="13" width="12.5703125" style="5" customWidth="1"/>
    <col min="14" max="16384" width="9.140625" style="5"/>
  </cols>
  <sheetData>
    <row r="1" spans="1:13">
      <c r="A1" s="1"/>
      <c r="B1" s="2"/>
    </row>
    <row r="2" spans="1:13" s="12" customFormat="1" ht="15" collapsed="1">
      <c r="A2" s="6"/>
      <c r="B2" s="7"/>
      <c r="C2" s="8"/>
      <c r="D2" s="10"/>
      <c r="E2" s="53"/>
      <c r="F2" s="69"/>
      <c r="G2" s="10"/>
      <c r="H2" s="9"/>
      <c r="I2" s="10"/>
      <c r="J2" s="10"/>
      <c r="K2" s="11"/>
      <c r="L2" s="11"/>
      <c r="M2" s="11"/>
    </row>
    <row r="3" spans="1:13" s="12" customFormat="1" ht="15">
      <c r="A3" s="6"/>
      <c r="B3" s="7"/>
      <c r="C3" s="8"/>
      <c r="D3" s="10"/>
      <c r="E3" s="53"/>
      <c r="F3" s="69"/>
      <c r="G3" s="10"/>
      <c r="H3" s="9"/>
      <c r="I3" s="10"/>
      <c r="J3" s="10"/>
      <c r="K3" s="11"/>
      <c r="L3" s="11"/>
      <c r="M3" s="11"/>
    </row>
    <row r="4" spans="1:13" s="12" customFormat="1" ht="15">
      <c r="A4" s="6"/>
      <c r="B4" s="7"/>
      <c r="C4" s="8"/>
      <c r="D4" s="10"/>
      <c r="E4" s="53"/>
      <c r="F4" s="69"/>
      <c r="G4" s="10"/>
      <c r="H4" s="9"/>
      <c r="I4" s="10"/>
      <c r="J4" s="10"/>
      <c r="K4" s="11"/>
      <c r="L4" s="11"/>
      <c r="M4" s="11"/>
    </row>
    <row r="5" spans="1:13" s="12" customFormat="1" ht="15">
      <c r="A5" s="6"/>
      <c r="B5" s="7"/>
      <c r="C5" s="8"/>
      <c r="D5" s="10"/>
      <c r="E5" s="53"/>
      <c r="F5" s="69"/>
      <c r="G5" s="10"/>
      <c r="H5" s="9"/>
      <c r="I5" s="10"/>
      <c r="J5" s="10"/>
      <c r="K5" s="11"/>
      <c r="L5" s="11"/>
      <c r="M5" s="11"/>
    </row>
    <row r="6" spans="1:13" s="12" customFormat="1" ht="13.5" customHeight="1">
      <c r="A6" s="6"/>
      <c r="B6" s="13"/>
      <c r="C6" s="14"/>
      <c r="D6" s="10"/>
      <c r="E6" s="54"/>
      <c r="F6" s="10"/>
      <c r="G6" s="10"/>
      <c r="I6" s="10"/>
      <c r="J6" s="10"/>
      <c r="K6" s="11"/>
      <c r="L6" s="11"/>
      <c r="M6" s="11"/>
    </row>
    <row r="7" spans="1:13" s="33" customFormat="1" ht="15.75" customHeight="1">
      <c r="A7" s="81" t="s">
        <v>79</v>
      </c>
      <c r="B7" s="81"/>
      <c r="C7" s="81"/>
      <c r="D7" s="81"/>
      <c r="E7" s="81"/>
      <c r="F7" s="81"/>
      <c r="G7" s="81"/>
      <c r="H7" s="81"/>
      <c r="I7" s="81"/>
    </row>
    <row r="8" spans="1:13" s="33" customFormat="1" ht="13.5" customHeight="1">
      <c r="A8" s="81"/>
      <c r="B8" s="81"/>
      <c r="C8" s="81"/>
      <c r="D8" s="81"/>
      <c r="E8" s="81"/>
      <c r="F8" s="81"/>
      <c r="G8" s="81"/>
      <c r="H8" s="81"/>
      <c r="I8" s="81"/>
    </row>
    <row r="9" spans="1:13" s="33" customFormat="1" ht="17.25" customHeight="1">
      <c r="A9" s="82" t="s">
        <v>80</v>
      </c>
      <c r="B9" s="82"/>
      <c r="C9" s="82"/>
      <c r="D9" s="82"/>
      <c r="E9" s="82"/>
      <c r="F9" s="82"/>
      <c r="G9" s="82"/>
      <c r="H9" s="82"/>
      <c r="I9" s="82"/>
    </row>
    <row r="10" spans="1:13" s="33" customFormat="1" ht="36" customHeight="1">
      <c r="A10" s="80" t="s">
        <v>20</v>
      </c>
      <c r="B10" s="80"/>
      <c r="C10" s="80"/>
      <c r="D10" s="80"/>
      <c r="E10" s="80"/>
      <c r="F10" s="80"/>
      <c r="G10" s="80"/>
      <c r="H10" s="80"/>
      <c r="I10" s="34" t="s">
        <v>0</v>
      </c>
    </row>
    <row r="11" spans="1:13" s="35" customFormat="1" ht="111" customHeight="1">
      <c r="A11" s="15" t="s">
        <v>2</v>
      </c>
      <c r="B11" s="15" t="s">
        <v>3</v>
      </c>
      <c r="C11" s="31" t="s">
        <v>81</v>
      </c>
      <c r="D11" s="31" t="s">
        <v>82</v>
      </c>
      <c r="E11" s="31" t="s">
        <v>1</v>
      </c>
      <c r="F11" s="31" t="s">
        <v>84</v>
      </c>
      <c r="G11" s="31" t="s">
        <v>85</v>
      </c>
      <c r="H11" s="31" t="s">
        <v>78</v>
      </c>
      <c r="I11" s="31" t="s">
        <v>83</v>
      </c>
      <c r="K11" s="36"/>
    </row>
    <row r="12" spans="1:13" s="35" customFormat="1" ht="18.75" customHeight="1">
      <c r="A12" s="77" t="s">
        <v>86</v>
      </c>
      <c r="B12" s="78"/>
      <c r="C12" s="78"/>
      <c r="D12" s="78"/>
      <c r="E12" s="78"/>
      <c r="F12" s="78"/>
      <c r="G12" s="78"/>
      <c r="H12" s="78"/>
      <c r="I12" s="79"/>
      <c r="K12" s="36"/>
    </row>
    <row r="13" spans="1:13" s="58" customFormat="1" ht="37.5" customHeight="1">
      <c r="A13" s="56" t="s">
        <v>4</v>
      </c>
      <c r="B13" s="57" t="s">
        <v>12</v>
      </c>
      <c r="C13" s="63">
        <v>10675734.17</v>
      </c>
      <c r="D13" s="63">
        <v>11123237.77</v>
      </c>
      <c r="E13" s="63">
        <v>11110856.5</v>
      </c>
      <c r="F13" s="63">
        <f>C13-E13</f>
        <v>-435122.33000000007</v>
      </c>
      <c r="G13" s="63">
        <f>D13-E13</f>
        <v>12381.269999999553</v>
      </c>
      <c r="H13" s="63">
        <v>11545652.949999999</v>
      </c>
      <c r="I13" s="63">
        <f>H13*1.04</f>
        <v>12007479.068</v>
      </c>
      <c r="K13" s="59"/>
    </row>
    <row r="14" spans="1:13" s="58" customFormat="1" ht="33" customHeight="1">
      <c r="A14" s="56" t="s">
        <v>5</v>
      </c>
      <c r="B14" s="57" t="s">
        <v>12</v>
      </c>
      <c r="C14" s="63">
        <v>37413595.68</v>
      </c>
      <c r="D14" s="63">
        <v>38981892.359999999</v>
      </c>
      <c r="E14" s="63">
        <v>38981892.359999999</v>
      </c>
      <c r="F14" s="63">
        <f t="shared" ref="F14:F23" si="0">C14-E14</f>
        <v>-1568296.6799999997</v>
      </c>
      <c r="G14" s="63">
        <f t="shared" ref="G14:G23" si="1">D14-E14</f>
        <v>0</v>
      </c>
      <c r="H14" s="63">
        <v>40462265.560000002</v>
      </c>
      <c r="I14" s="63">
        <f t="shared" ref="I14:I23" si="2">H14*1.04</f>
        <v>42080756.182400003</v>
      </c>
      <c r="K14" s="59"/>
    </row>
    <row r="15" spans="1:13" s="58" customFormat="1" ht="54.75" customHeight="1">
      <c r="A15" s="56" t="s">
        <v>7</v>
      </c>
      <c r="B15" s="57" t="s">
        <v>6</v>
      </c>
      <c r="C15" s="63">
        <v>436734.58</v>
      </c>
      <c r="D15" s="63">
        <v>455041.55</v>
      </c>
      <c r="E15" s="63">
        <v>467422.82</v>
      </c>
      <c r="F15" s="63">
        <f t="shared" si="0"/>
        <v>-30688.239999999991</v>
      </c>
      <c r="G15" s="63">
        <f t="shared" si="1"/>
        <v>-12381.270000000019</v>
      </c>
      <c r="H15" s="63">
        <v>472322.17</v>
      </c>
      <c r="I15" s="63">
        <f t="shared" si="2"/>
        <v>491215.05680000002</v>
      </c>
      <c r="K15" s="59"/>
    </row>
    <row r="16" spans="1:13" s="58" customFormat="1" ht="39" customHeight="1">
      <c r="A16" s="56" t="s">
        <v>8</v>
      </c>
      <c r="B16" s="57" t="s">
        <v>12</v>
      </c>
      <c r="C16" s="63"/>
      <c r="D16" s="63"/>
      <c r="E16" s="63"/>
      <c r="F16" s="63"/>
      <c r="G16" s="63"/>
      <c r="H16" s="63"/>
      <c r="I16" s="63"/>
      <c r="K16" s="59"/>
    </row>
    <row r="17" spans="1:11" s="58" customFormat="1" ht="39.75" customHeight="1">
      <c r="A17" s="56" t="s">
        <v>9</v>
      </c>
      <c r="B17" s="57" t="s">
        <v>10</v>
      </c>
      <c r="C17" s="63"/>
      <c r="D17" s="63"/>
      <c r="E17" s="63"/>
      <c r="F17" s="63"/>
      <c r="G17" s="63"/>
      <c r="H17" s="63"/>
      <c r="I17" s="63"/>
      <c r="K17" s="59"/>
    </row>
    <row r="18" spans="1:11" s="58" customFormat="1" ht="27" customHeight="1">
      <c r="A18" s="56" t="s">
        <v>11</v>
      </c>
      <c r="B18" s="57" t="s">
        <v>10</v>
      </c>
      <c r="C18" s="63"/>
      <c r="D18" s="63"/>
      <c r="E18" s="63"/>
      <c r="F18" s="63"/>
      <c r="G18" s="63"/>
      <c r="H18" s="63"/>
      <c r="I18" s="63"/>
      <c r="K18" s="59"/>
    </row>
    <row r="19" spans="1:11" s="58" customFormat="1" ht="27.75" customHeight="1">
      <c r="A19" s="56" t="s">
        <v>13</v>
      </c>
      <c r="B19" s="57" t="s">
        <v>10</v>
      </c>
      <c r="C19" s="63"/>
      <c r="D19" s="63"/>
      <c r="E19" s="63"/>
      <c r="F19" s="63"/>
      <c r="G19" s="63"/>
      <c r="H19" s="63"/>
      <c r="I19" s="63"/>
      <c r="K19" s="59"/>
    </row>
    <row r="20" spans="1:11" s="58" customFormat="1" ht="36" customHeight="1">
      <c r="A20" s="56" t="s">
        <v>14</v>
      </c>
      <c r="B20" s="57" t="s">
        <v>18</v>
      </c>
      <c r="C20" s="63">
        <v>63519935.649999999</v>
      </c>
      <c r="D20" s="63">
        <v>68042755.040000007</v>
      </c>
      <c r="E20" s="63">
        <v>69465991.75</v>
      </c>
      <c r="F20" s="63">
        <f t="shared" si="0"/>
        <v>-5946056.1000000015</v>
      </c>
      <c r="G20" s="63">
        <f t="shared" si="1"/>
        <v>-1423236.7099999934</v>
      </c>
      <c r="H20" s="63">
        <v>72196900.219999999</v>
      </c>
      <c r="I20" s="63">
        <f t="shared" si="2"/>
        <v>75084776.228799999</v>
      </c>
      <c r="K20" s="59"/>
    </row>
    <row r="21" spans="1:11" s="58" customFormat="1" ht="37.5" customHeight="1">
      <c r="A21" s="56" t="s">
        <v>15</v>
      </c>
      <c r="B21" s="57" t="s">
        <v>18</v>
      </c>
      <c r="C21" s="63">
        <v>83878889.400000006</v>
      </c>
      <c r="D21" s="63">
        <v>89851330.400000006</v>
      </c>
      <c r="E21" s="63">
        <v>91730732.700000003</v>
      </c>
      <c r="F21" s="63">
        <f t="shared" si="0"/>
        <v>-7851843.299999997</v>
      </c>
      <c r="G21" s="63">
        <f t="shared" si="1"/>
        <v>-1879402.299999997</v>
      </c>
      <c r="H21" s="63">
        <v>95336932.340000004</v>
      </c>
      <c r="I21" s="63">
        <f t="shared" si="2"/>
        <v>99150409.633600011</v>
      </c>
      <c r="K21" s="59"/>
    </row>
    <row r="22" spans="1:11" s="58" customFormat="1" ht="34.5" customHeight="1">
      <c r="A22" s="56" t="s">
        <v>16</v>
      </c>
      <c r="B22" s="57" t="s">
        <v>18</v>
      </c>
      <c r="C22" s="63">
        <v>15472804.82</v>
      </c>
      <c r="D22" s="63">
        <v>16574517.220000001</v>
      </c>
      <c r="E22" s="63">
        <v>16921203.120000001</v>
      </c>
      <c r="F22" s="63">
        <f t="shared" si="0"/>
        <v>-1448398.3000000007</v>
      </c>
      <c r="G22" s="63">
        <f t="shared" si="1"/>
        <v>-346685.90000000037</v>
      </c>
      <c r="H22" s="63">
        <v>17586424.41</v>
      </c>
      <c r="I22" s="63">
        <f t="shared" si="2"/>
        <v>18289881.386399999</v>
      </c>
      <c r="K22" s="59"/>
    </row>
    <row r="23" spans="1:11" s="58" customFormat="1" ht="26.25" customHeight="1">
      <c r="A23" s="56" t="s">
        <v>17</v>
      </c>
      <c r="B23" s="57" t="s">
        <v>18</v>
      </c>
      <c r="C23" s="63">
        <v>5469222.1799999997</v>
      </c>
      <c r="D23" s="63">
        <v>5341472.7699999996</v>
      </c>
      <c r="E23" s="63">
        <v>4597805.26</v>
      </c>
      <c r="F23" s="63">
        <f t="shared" si="0"/>
        <v>871416.91999999993</v>
      </c>
      <c r="G23" s="63">
        <f t="shared" si="1"/>
        <v>743667.50999999978</v>
      </c>
      <c r="H23" s="63">
        <v>4505623.0199999996</v>
      </c>
      <c r="I23" s="63">
        <f t="shared" si="2"/>
        <v>4685847.9408</v>
      </c>
      <c r="K23" s="59"/>
    </row>
    <row r="24" spans="1:11" s="58" customFormat="1" ht="26.25" customHeight="1">
      <c r="A24" s="32" t="s">
        <v>19</v>
      </c>
      <c r="B24" s="60"/>
      <c r="C24" s="64">
        <f>SUM(C13:C23)</f>
        <v>216866916.48000002</v>
      </c>
      <c r="D24" s="64">
        <f t="shared" ref="D24:I24" si="3">SUM(D13:D23)</f>
        <v>230370247.11000001</v>
      </c>
      <c r="E24" s="64">
        <f t="shared" si="3"/>
        <v>233275904.50999999</v>
      </c>
      <c r="F24" s="64">
        <f t="shared" si="3"/>
        <v>-16408988.029999999</v>
      </c>
      <c r="G24" s="64">
        <f t="shared" si="3"/>
        <v>-2905657.3999999915</v>
      </c>
      <c r="H24" s="64">
        <f t="shared" si="3"/>
        <v>242106120.67000002</v>
      </c>
      <c r="I24" s="64">
        <f t="shared" si="3"/>
        <v>251790365.49680001</v>
      </c>
      <c r="K24" s="59"/>
    </row>
    <row r="25" spans="1:11" s="26" customFormat="1" ht="27.75" customHeight="1" outlineLevel="1">
      <c r="A25" s="83" t="s">
        <v>87</v>
      </c>
      <c r="B25" s="84"/>
      <c r="C25" s="84"/>
      <c r="D25" s="84"/>
      <c r="E25" s="84"/>
      <c r="F25" s="84"/>
      <c r="G25" s="84"/>
      <c r="H25" s="84"/>
      <c r="I25" s="85"/>
      <c r="J25" s="61"/>
      <c r="K25" s="25"/>
    </row>
    <row r="26" spans="1:11" s="26" customFormat="1" ht="35.25" customHeight="1" outlineLevel="1">
      <c r="A26" s="43" t="s">
        <v>21</v>
      </c>
      <c r="B26" s="57"/>
      <c r="C26" s="63"/>
      <c r="D26" s="63"/>
      <c r="E26" s="63"/>
      <c r="F26" s="70"/>
      <c r="G26" s="70"/>
      <c r="H26" s="63"/>
      <c r="I26" s="63"/>
      <c r="J26" s="61"/>
      <c r="K26" s="25"/>
    </row>
    <row r="27" spans="1:11" ht="51.75" customHeight="1" outlineLevel="1">
      <c r="A27" s="43" t="s">
        <v>22</v>
      </c>
      <c r="B27" s="55"/>
      <c r="C27" s="65">
        <v>14156223</v>
      </c>
      <c r="D27" s="65">
        <v>15910564.08</v>
      </c>
      <c r="E27" s="63">
        <v>13701428.16</v>
      </c>
      <c r="F27" s="70">
        <v>-454794.84</v>
      </c>
      <c r="G27" s="70">
        <v>-2209135.92</v>
      </c>
      <c r="H27" s="63">
        <v>11701428.16</v>
      </c>
      <c r="I27" s="63">
        <v>11701428.16</v>
      </c>
      <c r="J27" s="37"/>
      <c r="K27" s="20"/>
    </row>
    <row r="28" spans="1:11" ht="53.25" customHeight="1" outlineLevel="1">
      <c r="A28" s="43" t="s">
        <v>23</v>
      </c>
      <c r="B28" s="19"/>
      <c r="C28" s="74">
        <v>6703385.6299999999</v>
      </c>
      <c r="D28" s="74">
        <v>7545189.79</v>
      </c>
      <c r="E28" s="71">
        <v>7072621.9400000004</v>
      </c>
      <c r="F28" s="71">
        <v>369236.31</v>
      </c>
      <c r="G28" s="71">
        <v>-472567.85</v>
      </c>
      <c r="H28" s="71">
        <v>6031663.9400000004</v>
      </c>
      <c r="I28" s="71">
        <v>6031663.9400000004</v>
      </c>
      <c r="J28" s="37"/>
      <c r="K28" s="20"/>
    </row>
    <row r="29" spans="1:11" ht="55.5" customHeight="1" outlineLevel="1">
      <c r="A29" s="43" t="s">
        <v>24</v>
      </c>
      <c r="B29" s="19"/>
      <c r="C29" s="75"/>
      <c r="D29" s="75"/>
      <c r="E29" s="72"/>
      <c r="F29" s="72"/>
      <c r="G29" s="72"/>
      <c r="H29" s="72"/>
      <c r="I29" s="72"/>
      <c r="J29" s="37"/>
      <c r="K29" s="20"/>
    </row>
    <row r="30" spans="1:11" ht="41.25" customHeight="1" outlineLevel="1">
      <c r="A30" s="44" t="s">
        <v>25</v>
      </c>
      <c r="B30" s="19"/>
      <c r="C30" s="76"/>
      <c r="D30" s="76"/>
      <c r="E30" s="73"/>
      <c r="F30" s="73"/>
      <c r="G30" s="73"/>
      <c r="H30" s="73"/>
      <c r="I30" s="73"/>
      <c r="J30" s="37"/>
      <c r="K30" s="20"/>
    </row>
    <row r="31" spans="1:11" ht="36" customHeight="1" outlineLevel="1">
      <c r="A31" s="45" t="s">
        <v>29</v>
      </c>
      <c r="B31" s="19"/>
      <c r="C31" s="74"/>
      <c r="D31" s="74"/>
      <c r="E31" s="71"/>
      <c r="F31" s="71"/>
      <c r="G31" s="71"/>
      <c r="H31" s="71"/>
      <c r="I31" s="71"/>
      <c r="J31" s="37"/>
      <c r="K31" s="20"/>
    </row>
    <row r="32" spans="1:11" ht="44.25" customHeight="1" outlineLevel="1">
      <c r="A32" s="45" t="s">
        <v>26</v>
      </c>
      <c r="B32" s="19"/>
      <c r="C32" s="75"/>
      <c r="D32" s="75"/>
      <c r="E32" s="72"/>
      <c r="F32" s="72"/>
      <c r="G32" s="72"/>
      <c r="H32" s="72"/>
      <c r="I32" s="72"/>
      <c r="J32" s="37"/>
      <c r="K32" s="20"/>
    </row>
    <row r="33" spans="1:12" ht="51" customHeight="1" outlineLevel="1">
      <c r="A33" s="45" t="s">
        <v>27</v>
      </c>
      <c r="B33" s="19"/>
      <c r="C33" s="75"/>
      <c r="D33" s="75"/>
      <c r="E33" s="72"/>
      <c r="F33" s="72"/>
      <c r="G33" s="72"/>
      <c r="H33" s="72"/>
      <c r="I33" s="72"/>
      <c r="J33" s="37"/>
      <c r="K33" s="20"/>
    </row>
    <row r="34" spans="1:12" ht="39.75" customHeight="1" outlineLevel="1">
      <c r="A34" s="47" t="s">
        <v>28</v>
      </c>
      <c r="B34" s="19"/>
      <c r="C34" s="76"/>
      <c r="D34" s="76"/>
      <c r="E34" s="73"/>
      <c r="F34" s="73"/>
      <c r="G34" s="73"/>
      <c r="H34" s="73"/>
      <c r="I34" s="73"/>
      <c r="J34" s="37"/>
      <c r="K34" s="20"/>
    </row>
    <row r="35" spans="1:12" s="16" customFormat="1" ht="42.75" customHeight="1" outlineLevel="1">
      <c r="A35" s="47" t="s">
        <v>30</v>
      </c>
      <c r="B35" s="18"/>
      <c r="C35" s="74">
        <v>16170145.699999999</v>
      </c>
      <c r="D35" s="74">
        <v>15780220.449999999</v>
      </c>
      <c r="E35" s="71">
        <v>13508699.85</v>
      </c>
      <c r="F35" s="71">
        <v>-2661445.85</v>
      </c>
      <c r="G35" s="71">
        <v>-2271520.6</v>
      </c>
      <c r="H35" s="71">
        <v>14509620.26</v>
      </c>
      <c r="I35" s="71">
        <v>14509620.26</v>
      </c>
      <c r="J35" s="38"/>
      <c r="K35" s="21"/>
      <c r="L35" s="22"/>
    </row>
    <row r="36" spans="1:12" s="16" customFormat="1" ht="46.5" customHeight="1" outlineLevel="1">
      <c r="A36" s="47" t="s">
        <v>31</v>
      </c>
      <c r="B36" s="18"/>
      <c r="C36" s="75"/>
      <c r="D36" s="75"/>
      <c r="E36" s="72"/>
      <c r="F36" s="72"/>
      <c r="G36" s="72"/>
      <c r="H36" s="72"/>
      <c r="I36" s="72"/>
      <c r="J36" s="38"/>
      <c r="K36" s="21"/>
      <c r="L36" s="22"/>
    </row>
    <row r="37" spans="1:12" s="16" customFormat="1" ht="40.5" customHeight="1">
      <c r="A37" s="45" t="s">
        <v>32</v>
      </c>
      <c r="B37" s="48"/>
      <c r="C37" s="75"/>
      <c r="D37" s="75"/>
      <c r="E37" s="72"/>
      <c r="F37" s="72"/>
      <c r="G37" s="72"/>
      <c r="H37" s="72"/>
      <c r="I37" s="72"/>
      <c r="J37" s="38"/>
      <c r="K37" s="21"/>
      <c r="L37" s="22"/>
    </row>
    <row r="38" spans="1:12" s="35" customFormat="1" ht="40.5" customHeight="1" outlineLevel="1">
      <c r="A38" s="47" t="s">
        <v>33</v>
      </c>
      <c r="B38" s="24"/>
      <c r="C38" s="75"/>
      <c r="D38" s="75"/>
      <c r="E38" s="72"/>
      <c r="F38" s="72"/>
      <c r="G38" s="72"/>
      <c r="H38" s="72"/>
      <c r="I38" s="72"/>
      <c r="J38" s="38"/>
      <c r="K38" s="50"/>
      <c r="L38" s="51"/>
    </row>
    <row r="39" spans="1:12" ht="45.75" customHeight="1" outlineLevel="1">
      <c r="A39" s="46" t="s">
        <v>34</v>
      </c>
      <c r="B39" s="49"/>
      <c r="C39" s="75"/>
      <c r="D39" s="75"/>
      <c r="E39" s="72"/>
      <c r="F39" s="72"/>
      <c r="G39" s="72"/>
      <c r="H39" s="72"/>
      <c r="I39" s="72"/>
      <c r="J39" s="39"/>
      <c r="K39" s="20"/>
      <c r="L39" s="23"/>
    </row>
    <row r="40" spans="1:12" s="16" customFormat="1" ht="41.25" customHeight="1" outlineLevel="1">
      <c r="A40" s="47" t="s">
        <v>35</v>
      </c>
      <c r="B40" s="18"/>
      <c r="C40" s="75"/>
      <c r="D40" s="75"/>
      <c r="E40" s="72"/>
      <c r="F40" s="72"/>
      <c r="G40" s="72"/>
      <c r="H40" s="72"/>
      <c r="I40" s="72"/>
      <c r="J40" s="38"/>
      <c r="K40" s="21"/>
      <c r="L40" s="22"/>
    </row>
    <row r="41" spans="1:12" ht="48" customHeight="1" outlineLevel="1">
      <c r="A41" s="47" t="s">
        <v>36</v>
      </c>
      <c r="B41" s="19"/>
      <c r="C41" s="76"/>
      <c r="D41" s="76"/>
      <c r="E41" s="73"/>
      <c r="F41" s="73"/>
      <c r="G41" s="73"/>
      <c r="H41" s="73"/>
      <c r="I41" s="73"/>
      <c r="J41" s="37"/>
      <c r="K41" s="20"/>
    </row>
    <row r="42" spans="1:12" ht="18" customHeight="1" outlineLevel="1">
      <c r="A42" s="45" t="s">
        <v>37</v>
      </c>
      <c r="B42" s="19"/>
      <c r="C42" s="71">
        <v>0</v>
      </c>
      <c r="D42" s="74">
        <v>154905.35</v>
      </c>
      <c r="E42" s="71">
        <v>0</v>
      </c>
      <c r="F42" s="71">
        <v>0</v>
      </c>
      <c r="G42" s="71">
        <v>-154905.35</v>
      </c>
      <c r="H42" s="71">
        <v>0</v>
      </c>
      <c r="I42" s="71">
        <v>0</v>
      </c>
      <c r="J42" s="37"/>
      <c r="K42" s="20"/>
    </row>
    <row r="43" spans="1:12" s="16" customFormat="1" ht="18" customHeight="1">
      <c r="A43" s="45" t="s">
        <v>38</v>
      </c>
      <c r="B43" s="18"/>
      <c r="C43" s="72"/>
      <c r="D43" s="75"/>
      <c r="E43" s="72"/>
      <c r="F43" s="72"/>
      <c r="G43" s="72"/>
      <c r="H43" s="72"/>
      <c r="I43" s="72"/>
      <c r="J43" s="38"/>
      <c r="K43" s="21"/>
      <c r="L43" s="22"/>
    </row>
    <row r="44" spans="1:12" ht="21" customHeight="1" outlineLevel="1">
      <c r="A44" s="45" t="s">
        <v>39</v>
      </c>
      <c r="B44" s="19"/>
      <c r="C44" s="72"/>
      <c r="D44" s="75"/>
      <c r="E44" s="72"/>
      <c r="F44" s="72"/>
      <c r="G44" s="72"/>
      <c r="H44" s="72"/>
      <c r="I44" s="72"/>
      <c r="J44" s="37"/>
      <c r="K44" s="20"/>
    </row>
    <row r="45" spans="1:12" ht="20.25" customHeight="1" outlineLevel="1">
      <c r="A45" s="45" t="s">
        <v>40</v>
      </c>
      <c r="B45" s="19"/>
      <c r="C45" s="72"/>
      <c r="D45" s="75"/>
      <c r="E45" s="72"/>
      <c r="F45" s="72"/>
      <c r="G45" s="72"/>
      <c r="H45" s="72"/>
      <c r="I45" s="72"/>
      <c r="J45" s="37"/>
      <c r="K45" s="20"/>
    </row>
    <row r="46" spans="1:12" ht="23.25" customHeight="1">
      <c r="A46" s="47" t="s">
        <v>41</v>
      </c>
      <c r="B46" s="18"/>
      <c r="C46" s="72"/>
      <c r="D46" s="75"/>
      <c r="E46" s="72"/>
      <c r="F46" s="72"/>
      <c r="G46" s="72"/>
      <c r="H46" s="72"/>
      <c r="I46" s="72"/>
      <c r="J46" s="38"/>
      <c r="K46" s="20"/>
    </row>
    <row r="47" spans="1:12" s="16" customFormat="1" ht="20.25" customHeight="1" outlineLevel="1">
      <c r="A47" s="45" t="s">
        <v>42</v>
      </c>
      <c r="B47" s="24"/>
      <c r="C47" s="72"/>
      <c r="D47" s="75"/>
      <c r="E47" s="72"/>
      <c r="F47" s="72"/>
      <c r="G47" s="72"/>
      <c r="H47" s="72"/>
      <c r="I47" s="72"/>
      <c r="J47" s="40"/>
      <c r="K47" s="21"/>
    </row>
    <row r="48" spans="1:12" ht="21" customHeight="1" outlineLevel="1">
      <c r="A48" s="45" t="s">
        <v>43</v>
      </c>
      <c r="B48" s="19"/>
      <c r="C48" s="72"/>
      <c r="D48" s="75"/>
      <c r="E48" s="72"/>
      <c r="F48" s="72"/>
      <c r="G48" s="72"/>
      <c r="H48" s="72"/>
      <c r="I48" s="72"/>
      <c r="J48" s="37"/>
      <c r="K48" s="20"/>
    </row>
    <row r="49" spans="1:11" ht="21" customHeight="1" outlineLevel="1">
      <c r="A49" s="45" t="s">
        <v>44</v>
      </c>
      <c r="B49" s="19"/>
      <c r="C49" s="72"/>
      <c r="D49" s="75"/>
      <c r="E49" s="72"/>
      <c r="F49" s="72"/>
      <c r="G49" s="72"/>
      <c r="H49" s="72"/>
      <c r="I49" s="72"/>
      <c r="J49" s="37"/>
      <c r="K49" s="20"/>
    </row>
    <row r="50" spans="1:11" ht="24" customHeight="1" outlineLevel="1">
      <c r="A50" s="45" t="s">
        <v>45</v>
      </c>
      <c r="B50" s="19"/>
      <c r="C50" s="72"/>
      <c r="D50" s="75"/>
      <c r="E50" s="72"/>
      <c r="F50" s="72"/>
      <c r="G50" s="72"/>
      <c r="H50" s="72"/>
      <c r="I50" s="72"/>
      <c r="J50" s="37"/>
      <c r="K50" s="20"/>
    </row>
    <row r="51" spans="1:11" ht="23.25" customHeight="1" outlineLevel="1">
      <c r="A51" s="45" t="s">
        <v>46</v>
      </c>
      <c r="B51" s="19"/>
      <c r="C51" s="72"/>
      <c r="D51" s="75"/>
      <c r="E51" s="72"/>
      <c r="F51" s="72"/>
      <c r="G51" s="72"/>
      <c r="H51" s="72"/>
      <c r="I51" s="72"/>
      <c r="J51" s="37"/>
      <c r="K51" s="20"/>
    </row>
    <row r="52" spans="1:11" s="16" customFormat="1" ht="22.5" customHeight="1" outlineLevel="1">
      <c r="A52" s="45" t="s">
        <v>47</v>
      </c>
      <c r="B52" s="24"/>
      <c r="C52" s="72"/>
      <c r="D52" s="75"/>
      <c r="E52" s="72"/>
      <c r="F52" s="72"/>
      <c r="G52" s="72"/>
      <c r="H52" s="72"/>
      <c r="I52" s="72"/>
      <c r="J52" s="38"/>
      <c r="K52" s="21"/>
    </row>
    <row r="53" spans="1:11" ht="36" customHeight="1" outlineLevel="1">
      <c r="A53" s="45" t="s">
        <v>48</v>
      </c>
      <c r="B53" s="19"/>
      <c r="C53" s="72"/>
      <c r="D53" s="75"/>
      <c r="E53" s="72"/>
      <c r="F53" s="72"/>
      <c r="G53" s="72"/>
      <c r="H53" s="72"/>
      <c r="I53" s="72"/>
      <c r="J53" s="37"/>
      <c r="K53" s="20"/>
    </row>
    <row r="54" spans="1:11" s="16" customFormat="1" ht="21.75" customHeight="1" outlineLevel="1">
      <c r="A54" s="45" t="s">
        <v>52</v>
      </c>
      <c r="B54" s="24"/>
      <c r="C54" s="72"/>
      <c r="D54" s="75"/>
      <c r="E54" s="72"/>
      <c r="F54" s="72"/>
      <c r="G54" s="72"/>
      <c r="H54" s="72"/>
      <c r="I54" s="72"/>
      <c r="J54" s="38"/>
      <c r="K54" s="21"/>
    </row>
    <row r="55" spans="1:11" ht="20.25" customHeight="1" outlineLevel="1">
      <c r="A55" s="45" t="s">
        <v>53</v>
      </c>
      <c r="B55" s="19"/>
      <c r="C55" s="72"/>
      <c r="D55" s="75"/>
      <c r="E55" s="72"/>
      <c r="F55" s="72"/>
      <c r="G55" s="72"/>
      <c r="H55" s="72"/>
      <c r="I55" s="72"/>
      <c r="J55" s="37"/>
      <c r="K55" s="20"/>
    </row>
    <row r="56" spans="1:11" ht="21.75" customHeight="1" outlineLevel="1">
      <c r="A56" s="45" t="s">
        <v>56</v>
      </c>
      <c r="B56" s="19"/>
      <c r="C56" s="72"/>
      <c r="D56" s="75"/>
      <c r="E56" s="72"/>
      <c r="F56" s="72"/>
      <c r="G56" s="72"/>
      <c r="H56" s="72"/>
      <c r="I56" s="72"/>
      <c r="J56" s="37"/>
      <c r="K56" s="20"/>
    </row>
    <row r="57" spans="1:11" ht="24.75" customHeight="1" outlineLevel="1">
      <c r="A57" s="45" t="s">
        <v>57</v>
      </c>
      <c r="B57" s="19"/>
      <c r="C57" s="72"/>
      <c r="D57" s="75"/>
      <c r="E57" s="72"/>
      <c r="F57" s="72"/>
      <c r="G57" s="72"/>
      <c r="H57" s="72"/>
      <c r="I57" s="72"/>
      <c r="J57" s="37"/>
      <c r="K57" s="20"/>
    </row>
    <row r="58" spans="1:11" s="16" customFormat="1" ht="25.5" customHeight="1" outlineLevel="1">
      <c r="A58" s="45" t="s">
        <v>59</v>
      </c>
      <c r="B58" s="24"/>
      <c r="C58" s="72"/>
      <c r="D58" s="75"/>
      <c r="E58" s="72"/>
      <c r="F58" s="72"/>
      <c r="G58" s="72"/>
      <c r="H58" s="72"/>
      <c r="I58" s="72"/>
      <c r="J58" s="38"/>
      <c r="K58" s="21"/>
    </row>
    <row r="59" spans="1:11" ht="24" customHeight="1" outlineLevel="1">
      <c r="A59" s="45" t="s">
        <v>60</v>
      </c>
      <c r="B59" s="19"/>
      <c r="C59" s="72"/>
      <c r="D59" s="75"/>
      <c r="E59" s="72"/>
      <c r="F59" s="72"/>
      <c r="G59" s="72"/>
      <c r="H59" s="72"/>
      <c r="I59" s="72"/>
      <c r="J59" s="37"/>
      <c r="K59" s="20"/>
    </row>
    <row r="60" spans="1:11" s="16" customFormat="1" ht="32.25" customHeight="1" outlineLevel="1">
      <c r="A60" s="45" t="s">
        <v>61</v>
      </c>
      <c r="B60" s="24"/>
      <c r="C60" s="72"/>
      <c r="D60" s="75"/>
      <c r="E60" s="72"/>
      <c r="F60" s="72"/>
      <c r="G60" s="72"/>
      <c r="H60" s="72"/>
      <c r="I60" s="72"/>
      <c r="J60" s="38"/>
      <c r="K60" s="21"/>
    </row>
    <row r="61" spans="1:11" ht="24.75" customHeight="1" outlineLevel="1">
      <c r="A61" s="45" t="s">
        <v>62</v>
      </c>
      <c r="B61" s="19"/>
      <c r="C61" s="72"/>
      <c r="D61" s="75"/>
      <c r="E61" s="72"/>
      <c r="F61" s="72"/>
      <c r="G61" s="72"/>
      <c r="H61" s="72"/>
      <c r="I61" s="72"/>
      <c r="J61" s="37"/>
      <c r="K61" s="20"/>
    </row>
    <row r="62" spans="1:11" ht="23.25" customHeight="1" outlineLevel="1">
      <c r="A62" s="45" t="s">
        <v>63</v>
      </c>
      <c r="B62" s="19"/>
      <c r="C62" s="72"/>
      <c r="D62" s="75"/>
      <c r="E62" s="72"/>
      <c r="F62" s="72"/>
      <c r="G62" s="72"/>
      <c r="H62" s="72"/>
      <c r="I62" s="72"/>
      <c r="J62" s="37"/>
      <c r="K62" s="20"/>
    </row>
    <row r="63" spans="1:11" s="16" customFormat="1" ht="20.25" customHeight="1">
      <c r="A63" s="45" t="s">
        <v>64</v>
      </c>
      <c r="B63" s="18"/>
      <c r="C63" s="72"/>
      <c r="D63" s="75"/>
      <c r="E63" s="72"/>
      <c r="F63" s="72"/>
      <c r="G63" s="72"/>
      <c r="H63" s="72"/>
      <c r="I63" s="72"/>
      <c r="J63" s="38"/>
      <c r="K63" s="21"/>
    </row>
    <row r="64" spans="1:11" s="16" customFormat="1" ht="20.25" customHeight="1" outlineLevel="1">
      <c r="A64" s="45" t="s">
        <v>50</v>
      </c>
      <c r="B64" s="18"/>
      <c r="C64" s="72"/>
      <c r="D64" s="75"/>
      <c r="E64" s="72"/>
      <c r="F64" s="72"/>
      <c r="G64" s="72"/>
      <c r="H64" s="72"/>
      <c r="I64" s="72"/>
      <c r="J64" s="38"/>
      <c r="K64" s="21"/>
    </row>
    <row r="65" spans="1:11" ht="18.75" customHeight="1" outlineLevel="1">
      <c r="A65" s="45" t="s">
        <v>65</v>
      </c>
      <c r="B65" s="19"/>
      <c r="C65" s="72"/>
      <c r="D65" s="75"/>
      <c r="E65" s="72"/>
      <c r="F65" s="72"/>
      <c r="G65" s="72"/>
      <c r="H65" s="72"/>
      <c r="I65" s="72"/>
      <c r="J65" s="37"/>
      <c r="K65" s="20"/>
    </row>
    <row r="66" spans="1:11" ht="31.5" customHeight="1" outlineLevel="1">
      <c r="A66" s="45" t="s">
        <v>51</v>
      </c>
      <c r="B66" s="19"/>
      <c r="C66" s="72"/>
      <c r="D66" s="75"/>
      <c r="E66" s="72"/>
      <c r="F66" s="72"/>
      <c r="G66" s="72"/>
      <c r="H66" s="72"/>
      <c r="I66" s="72"/>
      <c r="J66" s="37"/>
      <c r="K66" s="20"/>
    </row>
    <row r="67" spans="1:11" ht="21" customHeight="1" outlineLevel="1">
      <c r="A67" s="45" t="s">
        <v>66</v>
      </c>
      <c r="B67" s="19"/>
      <c r="C67" s="72"/>
      <c r="D67" s="75"/>
      <c r="E67" s="72"/>
      <c r="F67" s="72"/>
      <c r="G67" s="72"/>
      <c r="H67" s="72"/>
      <c r="I67" s="72"/>
      <c r="J67" s="37"/>
      <c r="K67" s="20"/>
    </row>
    <row r="68" spans="1:11" s="16" customFormat="1" ht="21" customHeight="1">
      <c r="A68" s="45" t="s">
        <v>67</v>
      </c>
      <c r="B68" s="18"/>
      <c r="C68" s="72"/>
      <c r="D68" s="75"/>
      <c r="E68" s="72"/>
      <c r="F68" s="72"/>
      <c r="G68" s="72"/>
      <c r="H68" s="72"/>
      <c r="I68" s="72"/>
      <c r="J68" s="38"/>
      <c r="K68" s="21"/>
    </row>
    <row r="69" spans="1:11" ht="22.5" customHeight="1" outlineLevel="1">
      <c r="A69" s="45" t="s">
        <v>58</v>
      </c>
      <c r="B69" s="19"/>
      <c r="C69" s="72"/>
      <c r="D69" s="75"/>
      <c r="E69" s="72"/>
      <c r="F69" s="72"/>
      <c r="G69" s="72"/>
      <c r="H69" s="72"/>
      <c r="I69" s="72"/>
      <c r="J69" s="37"/>
      <c r="K69" s="20"/>
    </row>
    <row r="70" spans="1:11" ht="24" customHeight="1" outlineLevel="1">
      <c r="A70" s="45" t="s">
        <v>76</v>
      </c>
      <c r="B70" s="19"/>
      <c r="C70" s="72"/>
      <c r="D70" s="75"/>
      <c r="E70" s="72"/>
      <c r="F70" s="72"/>
      <c r="G70" s="72"/>
      <c r="H70" s="72"/>
      <c r="I70" s="72"/>
      <c r="J70" s="37"/>
      <c r="K70" s="20"/>
    </row>
    <row r="71" spans="1:11" ht="24.75" customHeight="1" outlineLevel="1">
      <c r="A71" s="45" t="s">
        <v>68</v>
      </c>
      <c r="B71" s="19"/>
      <c r="C71" s="72"/>
      <c r="D71" s="75"/>
      <c r="E71" s="72"/>
      <c r="F71" s="72"/>
      <c r="G71" s="72"/>
      <c r="H71" s="72"/>
      <c r="I71" s="72"/>
      <c r="J71" s="37"/>
      <c r="K71" s="20"/>
    </row>
    <row r="72" spans="1:11" ht="24.75" customHeight="1" outlineLevel="1">
      <c r="A72" s="45" t="s">
        <v>69</v>
      </c>
      <c r="B72" s="19"/>
      <c r="C72" s="72"/>
      <c r="D72" s="75"/>
      <c r="E72" s="72"/>
      <c r="F72" s="72"/>
      <c r="G72" s="72"/>
      <c r="H72" s="72"/>
      <c r="I72" s="72"/>
      <c r="J72" s="37"/>
      <c r="K72" s="20"/>
    </row>
    <row r="73" spans="1:11" ht="23.25" customHeight="1" outlineLevel="1">
      <c r="A73" s="45" t="s">
        <v>70</v>
      </c>
      <c r="B73" s="19"/>
      <c r="C73" s="72"/>
      <c r="D73" s="75"/>
      <c r="E73" s="72"/>
      <c r="F73" s="72"/>
      <c r="G73" s="72"/>
      <c r="H73" s="72"/>
      <c r="I73" s="72"/>
      <c r="J73" s="37"/>
      <c r="K73" s="20"/>
    </row>
    <row r="74" spans="1:11" ht="22.5" customHeight="1" outlineLevel="1">
      <c r="A74" s="45" t="s">
        <v>49</v>
      </c>
      <c r="B74" s="19"/>
      <c r="C74" s="72"/>
      <c r="D74" s="75"/>
      <c r="E74" s="72"/>
      <c r="F74" s="72"/>
      <c r="G74" s="72"/>
      <c r="H74" s="72"/>
      <c r="I74" s="72"/>
      <c r="J74" s="37"/>
      <c r="K74" s="20"/>
    </row>
    <row r="75" spans="1:11" s="16" customFormat="1" ht="24" customHeight="1" outlineLevel="1">
      <c r="A75" s="45" t="s">
        <v>71</v>
      </c>
      <c r="B75" s="18"/>
      <c r="C75" s="72"/>
      <c r="D75" s="75"/>
      <c r="E75" s="72"/>
      <c r="F75" s="72"/>
      <c r="G75" s="72"/>
      <c r="H75" s="72"/>
      <c r="I75" s="72"/>
      <c r="J75" s="38"/>
      <c r="K75" s="21"/>
    </row>
    <row r="76" spans="1:11" ht="20.25" customHeight="1" outlineLevel="1">
      <c r="A76" s="45" t="s">
        <v>72</v>
      </c>
      <c r="B76" s="19"/>
      <c r="C76" s="72"/>
      <c r="D76" s="75"/>
      <c r="E76" s="72"/>
      <c r="F76" s="72"/>
      <c r="G76" s="72"/>
      <c r="H76" s="72"/>
      <c r="I76" s="72"/>
      <c r="J76" s="37"/>
      <c r="K76" s="20"/>
    </row>
    <row r="77" spans="1:11" ht="23.25" customHeight="1" outlineLevel="1">
      <c r="A77" s="45" t="s">
        <v>73</v>
      </c>
      <c r="B77" s="19"/>
      <c r="C77" s="72"/>
      <c r="D77" s="75"/>
      <c r="E77" s="72"/>
      <c r="F77" s="72"/>
      <c r="G77" s="72"/>
      <c r="H77" s="72"/>
      <c r="I77" s="72"/>
      <c r="J77" s="37"/>
      <c r="K77" s="20"/>
    </row>
    <row r="78" spans="1:11" s="26" customFormat="1" ht="22.5" customHeight="1">
      <c r="A78" s="45" t="s">
        <v>74</v>
      </c>
      <c r="B78" s="17"/>
      <c r="C78" s="72"/>
      <c r="D78" s="75"/>
      <c r="E78" s="72"/>
      <c r="F78" s="72"/>
      <c r="G78" s="72"/>
      <c r="H78" s="72"/>
      <c r="I78" s="72"/>
      <c r="J78" s="41"/>
      <c r="K78" s="25"/>
    </row>
    <row r="79" spans="1:11" ht="21.75" customHeight="1">
      <c r="A79" s="45" t="s">
        <v>75</v>
      </c>
      <c r="B79" s="18"/>
      <c r="C79" s="72"/>
      <c r="D79" s="75"/>
      <c r="E79" s="72"/>
      <c r="F79" s="72"/>
      <c r="G79" s="72"/>
      <c r="H79" s="72"/>
      <c r="I79" s="72"/>
      <c r="J79" s="38"/>
      <c r="K79" s="20"/>
    </row>
    <row r="80" spans="1:11" ht="41.25" customHeight="1" outlineLevel="1">
      <c r="A80" s="45" t="s">
        <v>54</v>
      </c>
      <c r="B80" s="19"/>
      <c r="C80" s="72"/>
      <c r="D80" s="75"/>
      <c r="E80" s="72"/>
      <c r="F80" s="72"/>
      <c r="G80" s="72"/>
      <c r="H80" s="72"/>
      <c r="I80" s="72"/>
      <c r="J80" s="37"/>
      <c r="K80" s="20"/>
    </row>
    <row r="81" spans="1:12" ht="40.5" customHeight="1" outlineLevel="1">
      <c r="A81" s="45" t="s">
        <v>55</v>
      </c>
      <c r="B81" s="19"/>
      <c r="C81" s="73"/>
      <c r="D81" s="76"/>
      <c r="E81" s="73"/>
      <c r="F81" s="73"/>
      <c r="G81" s="73"/>
      <c r="H81" s="73"/>
      <c r="I81" s="73"/>
      <c r="J81" s="37"/>
      <c r="K81" s="20"/>
    </row>
    <row r="82" spans="1:12" ht="26.25" customHeight="1" outlineLevel="1">
      <c r="A82" s="52" t="s">
        <v>19</v>
      </c>
      <c r="B82" s="19"/>
      <c r="C82" s="67">
        <v>37029754.329999998</v>
      </c>
      <c r="D82" s="67">
        <v>39390879.670000002</v>
      </c>
      <c r="E82" s="62">
        <v>34282749.950000003</v>
      </c>
      <c r="F82" s="62">
        <v>-2747004.38</v>
      </c>
      <c r="G82" s="62">
        <v>-5108129.72</v>
      </c>
      <c r="H82" s="62">
        <v>32242712.359999999</v>
      </c>
      <c r="I82" s="62">
        <v>32242712.359999999</v>
      </c>
      <c r="J82" s="37"/>
      <c r="K82" s="20"/>
    </row>
    <row r="83" spans="1:12" ht="29.25" customHeight="1" outlineLevel="1">
      <c r="A83" s="77" t="s">
        <v>88</v>
      </c>
      <c r="B83" s="78"/>
      <c r="C83" s="78"/>
      <c r="D83" s="78"/>
      <c r="E83" s="78"/>
      <c r="F83" s="78">
        <f t="shared" ref="F83" si="4">E83-C83</f>
        <v>0</v>
      </c>
      <c r="G83" s="78">
        <f t="shared" ref="G83" si="5">E83-D83</f>
        <v>0</v>
      </c>
      <c r="H83" s="78"/>
      <c r="I83" s="79"/>
      <c r="J83" s="37"/>
      <c r="K83" s="20"/>
    </row>
    <row r="84" spans="1:12" ht="38.25" customHeight="1" outlineLevel="1">
      <c r="A84" s="45" t="s">
        <v>89</v>
      </c>
      <c r="B84" s="19"/>
      <c r="C84" s="63"/>
      <c r="D84" s="63"/>
      <c r="E84" s="63"/>
      <c r="F84" s="63"/>
      <c r="G84" s="63"/>
      <c r="H84" s="65"/>
      <c r="I84" s="65"/>
      <c r="J84" s="37"/>
      <c r="K84" s="20"/>
    </row>
    <row r="85" spans="1:12" ht="26.25" customHeight="1" outlineLevel="1">
      <c r="A85" s="52" t="s">
        <v>19</v>
      </c>
      <c r="B85" s="19"/>
      <c r="C85" s="66">
        <f>SUM(C84)</f>
        <v>0</v>
      </c>
      <c r="D85" s="66">
        <f t="shared" ref="D85:I85" si="6">SUM(D84)</f>
        <v>0</v>
      </c>
      <c r="E85" s="64">
        <f t="shared" si="6"/>
        <v>0</v>
      </c>
      <c r="F85" s="64">
        <f t="shared" si="6"/>
        <v>0</v>
      </c>
      <c r="G85" s="64">
        <f t="shared" si="6"/>
        <v>0</v>
      </c>
      <c r="H85" s="66">
        <f t="shared" si="6"/>
        <v>0</v>
      </c>
      <c r="I85" s="66">
        <f t="shared" si="6"/>
        <v>0</v>
      </c>
      <c r="J85" s="37"/>
      <c r="K85" s="20"/>
    </row>
    <row r="86" spans="1:12" s="29" customFormat="1" ht="20.25" customHeight="1">
      <c r="A86" s="52" t="s">
        <v>77</v>
      </c>
      <c r="B86" s="19"/>
      <c r="C86" s="66">
        <f>C24+C82+C85</f>
        <v>253896670.81</v>
      </c>
      <c r="D86" s="66">
        <f>D24+D82+D85</f>
        <v>269761126.78000003</v>
      </c>
      <c r="E86" s="64">
        <f>E24+E82+E85</f>
        <v>267558654.45999998</v>
      </c>
      <c r="F86" s="64">
        <f t="shared" ref="F86" si="7">E86-C86</f>
        <v>13661983.649999976</v>
      </c>
      <c r="G86" s="64">
        <f>E86-D86</f>
        <v>-2202472.3200000525</v>
      </c>
      <c r="H86" s="66">
        <f>H24+H82+H85</f>
        <v>274348833.03000003</v>
      </c>
      <c r="I86" s="66">
        <f>I24+I82+I85</f>
        <v>284033077.85680002</v>
      </c>
      <c r="J86" s="42"/>
      <c r="K86" s="27"/>
      <c r="L86" s="28"/>
    </row>
    <row r="87" spans="1:12" ht="12" customHeight="1"/>
    <row r="88" spans="1:12">
      <c r="A88" s="5" t="s">
        <v>90</v>
      </c>
    </row>
    <row r="89" spans="1:12" ht="15">
      <c r="D89" s="68"/>
    </row>
  </sheetData>
  <mergeCells count="6">
    <mergeCell ref="A83:I83"/>
    <mergeCell ref="A10:H10"/>
    <mergeCell ref="A7:I8"/>
    <mergeCell ref="A9:I9"/>
    <mergeCell ref="A12:I12"/>
    <mergeCell ref="A25:I25"/>
  </mergeCells>
  <pageMargins left="0.47244094488188981" right="0.39370078740157483" top="0.51181102362204722" bottom="0.27559055118110237" header="0.15748031496062992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Пинская Галина Павловна</dc:creator>
  <cp:lastModifiedBy>user</cp:lastModifiedBy>
  <cp:lastPrinted>2022-10-27T00:50:09Z</cp:lastPrinted>
  <dcterms:created xsi:type="dcterms:W3CDTF">2020-10-19T04:36:44Z</dcterms:created>
  <dcterms:modified xsi:type="dcterms:W3CDTF">2022-11-13T05:03:00Z</dcterms:modified>
</cp:coreProperties>
</file>