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ble1" sheetId="1" r:id="rId1"/>
  </sheets>
  <definedNames>
    <definedName name="_xlnm.Print_Titles" localSheetId="0">'Table1'!$3:$3</definedName>
  </definedNames>
  <calcPr fullCalcOnLoad="1"/>
</workbook>
</file>

<file path=xl/sharedStrings.xml><?xml version="1.0" encoding="utf-8"?>
<sst xmlns="http://schemas.openxmlformats.org/spreadsheetml/2006/main" count="104" uniqueCount="104">
  <si>
    <t>Наименование показателя</t>
  </si>
  <si>
    <t>Код раздела, подраздела</t>
  </si>
  <si>
    <t>отклонение планируемых расходов от исполнения (отчета)</t>
  </si>
  <si>
    <t>отклонение планируемых расходов от ожидаемого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</si>
  <si>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</si>
  <si>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</si>
  <si>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</si>
  <si>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</si>
  <si>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</si>
  <si>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</si>
  <si>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</si>
  <si>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</si>
  <si>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</si>
  <si>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 расходов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</si>
  <si>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</si>
  <si>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</si>
  <si>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</si>
  <si>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</si>
  <si>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</si>
  <si>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</si>
  <si>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</si>
  <si>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</si>
  <si>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</si>
  <si>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</si>
  <si>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</si>
  <si>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</si>
  <si>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</si>
  <si>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</si>
  <si>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</si>
  <si>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</si>
  <si>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</si>
  <si>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</si>
  <si>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</si>
  <si>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</si>
  <si>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</si>
  <si>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</si>
  <si>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</si>
  <si>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</si>
  <si>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</si>
  <si>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</si>
  <si>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</si>
  <si>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</si>
  <si>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</si>
  <si>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</si>
  <si>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</si>
  <si>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</si>
  <si>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</si>
  <si>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</si>
  <si>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</si>
  <si>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</si>
  <si>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</si>
  <si>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</si>
  <si>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</si>
  <si>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</si>
  <si>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</si>
  <si>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</si>
  <si>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</si>
  <si>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</si>
  <si>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</si>
  <si>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</si>
  <si>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</si>
  <si>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</si>
  <si>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</si>
  <si>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</si>
  <si>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</si>
  <si>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</si>
  <si>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</si>
  <si>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</si>
  <si>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</si>
  <si>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</si>
  <si>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</si>
  <si>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</si>
  <si>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</si>
  <si>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</si>
  <si>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</si>
  <si>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</si>
  <si>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</si>
  <si>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</si>
  <si>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</si>
  <si>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</si>
  <si>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</si>
  <si>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</si>
  <si>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</si>
  <si>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</si>
  <si>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</si>
  <si>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</si>
  <si>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</si>
  <si>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</si>
  <si>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</si>
  <si>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Национальная оборона</t>
  </si>
  <si>
    <t>0200</t>
  </si>
  <si>
    <t>Мобилизационная и вневойсковая подготовка</t>
  </si>
  <si>
    <t>0203</t>
  </si>
  <si>
    <t>Средства массовой информации</t>
  </si>
  <si>
    <t>Переодическая печать и издательство</t>
  </si>
  <si>
    <t>Обеспечение пожарной безопасности</t>
  </si>
  <si>
    <t>0310</t>
  </si>
  <si>
    <t>Сведения о расходах бюджета Лазовского муниципального округа  по разделам и подразделам классификации расходов на очередной год и на плановый период в срвнении с ожидаемым исполнением за текущий финансовый год и отчетом за отчетный финансовый год</t>
  </si>
  <si>
    <t>Физическая культура</t>
  </si>
  <si>
    <t>Исполнение за отчетный период, (2022 год) рублей</t>
  </si>
  <si>
    <t>Ожидаемое исполнение текущего финансового года (2023год)</t>
  </si>
  <si>
    <t>Планируемые расходы на очередной финансовый год (2024год), рублей</t>
  </si>
  <si>
    <t>Планируемые расходы на первый год планового периода (2025 год), рублей</t>
  </si>
  <si>
    <t>Планируемые расходы на второй год планового периода (2026 год), рублей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</si>
</sst>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0"/>
    </font>
    <font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FA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" fontId="38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39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19">
      <selection activeCell="G41" sqref="G41:G42"/>
    </sheetView>
  </sheetViews>
  <sheetFormatPr defaultColWidth="9.33203125" defaultRowHeight="12.75"/>
  <cols>
    <col min="1" max="1" width="31.16015625" style="0" customWidth="1"/>
    <col min="2" max="2" width="12" style="0" customWidth="1"/>
    <col min="3" max="3" width="21.5" style="0" customWidth="1"/>
    <col min="4" max="4" width="19.66015625" style="0" customWidth="1"/>
    <col min="5" max="5" width="20.5" style="0" customWidth="1"/>
    <col min="6" max="6" width="18" style="0" customWidth="1"/>
    <col min="7" max="7" width="17.83203125" style="0" customWidth="1"/>
    <col min="8" max="9" width="20.16015625" style="0" customWidth="1"/>
  </cols>
  <sheetData>
    <row r="1" spans="1:9" ht="49.5" customHeight="1">
      <c r="A1" s="17" t="s">
        <v>97</v>
      </c>
      <c r="B1" s="17"/>
      <c r="C1" s="17"/>
      <c r="D1" s="17"/>
      <c r="E1" s="17"/>
      <c r="F1" s="17"/>
      <c r="G1" s="17"/>
      <c r="H1" s="17"/>
      <c r="I1" s="17"/>
    </row>
    <row r="2" spans="1:9" ht="84.75" customHeight="1">
      <c r="A2" s="1" t="s">
        <v>0</v>
      </c>
      <c r="B2" s="1" t="s">
        <v>1</v>
      </c>
      <c r="C2" s="1" t="s">
        <v>99</v>
      </c>
      <c r="D2" s="1" t="s">
        <v>100</v>
      </c>
      <c r="E2" s="1" t="s">
        <v>101</v>
      </c>
      <c r="F2" s="1" t="s">
        <v>2</v>
      </c>
      <c r="G2" s="1" t="s">
        <v>3</v>
      </c>
      <c r="H2" s="1" t="s">
        <v>102</v>
      </c>
      <c r="I2" s="1" t="s">
        <v>103</v>
      </c>
    </row>
    <row r="3" spans="1:9" ht="12.75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14.25" customHeight="1">
      <c r="A4" s="2" t="s">
        <v>13</v>
      </c>
      <c r="B4" s="2" t="s">
        <v>14</v>
      </c>
      <c r="C4" s="7">
        <f>C5+C14+C16+C19+C24+C28+C34+C36+C41++C44+C46</f>
        <v>680684890.97</v>
      </c>
      <c r="D4" s="7">
        <f>D5+D14+D16+D19+D24+D28+D34+D36+D41++D44+D46</f>
        <v>631254133.4200001</v>
      </c>
      <c r="E4" s="7">
        <f>E5+E14+E16+E19+E24+E28+E34+E36+E41++E44+E46</f>
        <v>609470087.9</v>
      </c>
      <c r="F4" s="7">
        <f>E4-C4</f>
        <v>-71214803.07000005</v>
      </c>
      <c r="G4" s="7">
        <f>E4-D4</f>
        <v>-21784045.5200001</v>
      </c>
      <c r="H4" s="7">
        <f>H5+H14+H19+H16+H24+H28+H46+H34+H36+H41+H44</f>
        <v>518838842</v>
      </c>
      <c r="I4" s="7">
        <f>I5+I14+I19+I16+I24+I28+I46+I34+I36+I41+I44</f>
        <v>519603936.22</v>
      </c>
    </row>
    <row r="5" spans="1:9" ht="27" customHeight="1">
      <c r="A5" s="3" t="s">
        <v>15</v>
      </c>
      <c r="B5" s="4" t="s">
        <v>16</v>
      </c>
      <c r="C5" s="8">
        <f>C6+C7+C8+C9+C10+C11+C12+C13</f>
        <v>126884406.66000001</v>
      </c>
      <c r="D5" s="8">
        <f>D6+D7+D8+D9+D10+D11+D12+D13</f>
        <v>141083387.72</v>
      </c>
      <c r="E5" s="8">
        <f>E6+E7+E8+E9+E10+E11+E12+E13</f>
        <v>136205275.2</v>
      </c>
      <c r="F5" s="7">
        <f aca="true" t="shared" si="0" ref="F5:F47">E5-C5</f>
        <v>9320868.539999977</v>
      </c>
      <c r="G5" s="7">
        <f aca="true" t="shared" si="1" ref="G5:G47">E5-D5</f>
        <v>-4878112.520000011</v>
      </c>
      <c r="H5" s="8">
        <f>H6+H7+H8+H9+H10+H11+H12+H13</f>
        <v>106548971.75999999</v>
      </c>
      <c r="I5" s="8">
        <f>I6+I7+I8+I9+I10+I11+I12+I13</f>
        <v>101529569.32999998</v>
      </c>
    </row>
    <row r="6" spans="1:9" ht="53.25" customHeight="1">
      <c r="A6" s="5" t="s">
        <v>17</v>
      </c>
      <c r="B6" s="6" t="s">
        <v>18</v>
      </c>
      <c r="C6" s="9">
        <v>2603995.6</v>
      </c>
      <c r="D6" s="9">
        <v>2700000</v>
      </c>
      <c r="E6" s="9">
        <v>2708232.98</v>
      </c>
      <c r="F6" s="7">
        <f t="shared" si="0"/>
        <v>104237.37999999989</v>
      </c>
      <c r="G6" s="7">
        <f t="shared" si="1"/>
        <v>8232.979999999981</v>
      </c>
      <c r="H6" s="9">
        <v>2220751.04</v>
      </c>
      <c r="I6" s="9">
        <v>2220751.04</v>
      </c>
    </row>
    <row r="7" spans="1:9" ht="80.25" customHeight="1">
      <c r="A7" s="5" t="s">
        <v>19</v>
      </c>
      <c r="B7" s="6" t="s">
        <v>20</v>
      </c>
      <c r="C7" s="9">
        <v>3417697.23</v>
      </c>
      <c r="D7" s="9">
        <v>4040020.67</v>
      </c>
      <c r="E7" s="9">
        <v>4033751.09</v>
      </c>
      <c r="F7" s="7">
        <f t="shared" si="0"/>
        <v>616053.8599999999</v>
      </c>
      <c r="G7" s="7">
        <f t="shared" si="1"/>
        <v>-6269.5800000000745</v>
      </c>
      <c r="H7" s="9">
        <v>3307674.56</v>
      </c>
      <c r="I7" s="9">
        <v>3307674.56</v>
      </c>
    </row>
    <row r="8" spans="1:9" ht="107.25" customHeight="1">
      <c r="A8" s="5" t="s">
        <v>21</v>
      </c>
      <c r="B8" s="6" t="s">
        <v>22</v>
      </c>
      <c r="C8" s="9">
        <v>16025480.98</v>
      </c>
      <c r="D8" s="9">
        <v>16636340.08</v>
      </c>
      <c r="E8" s="9">
        <v>17032327.47</v>
      </c>
      <c r="F8" s="7">
        <f t="shared" si="0"/>
        <v>1006846.4899999984</v>
      </c>
      <c r="G8" s="7">
        <f t="shared" si="1"/>
        <v>395987.38999999873</v>
      </c>
      <c r="H8" s="9">
        <v>13966508.52</v>
      </c>
      <c r="I8" s="9">
        <v>12966508.52</v>
      </c>
    </row>
    <row r="9" spans="1:9" ht="15" customHeight="1">
      <c r="A9" s="5" t="s">
        <v>23</v>
      </c>
      <c r="B9" s="6" t="s">
        <v>24</v>
      </c>
      <c r="C9" s="9">
        <v>131468</v>
      </c>
      <c r="D9" s="9">
        <v>2606</v>
      </c>
      <c r="E9" s="9">
        <v>2865</v>
      </c>
      <c r="F9" s="7">
        <f t="shared" si="0"/>
        <v>-128603</v>
      </c>
      <c r="G9" s="7">
        <f t="shared" si="1"/>
        <v>259</v>
      </c>
      <c r="H9" s="9">
        <v>2551</v>
      </c>
      <c r="I9" s="9">
        <v>2551</v>
      </c>
    </row>
    <row r="10" spans="1:9" ht="66.75" customHeight="1">
      <c r="A10" s="5" t="s">
        <v>25</v>
      </c>
      <c r="B10" s="6" t="s">
        <v>26</v>
      </c>
      <c r="C10" s="9">
        <v>17986897.81</v>
      </c>
      <c r="D10" s="9">
        <v>19629922.4</v>
      </c>
      <c r="E10" s="9">
        <v>18833325.05</v>
      </c>
      <c r="F10" s="7">
        <f t="shared" si="0"/>
        <v>846427.2400000021</v>
      </c>
      <c r="G10" s="7">
        <f t="shared" si="1"/>
        <v>-796597.3499999978</v>
      </c>
      <c r="H10" s="9">
        <v>15443292.69</v>
      </c>
      <c r="I10" s="9">
        <v>14443292.69</v>
      </c>
    </row>
    <row r="11" spans="1:9" ht="27" customHeight="1">
      <c r="A11" s="5" t="s">
        <v>27</v>
      </c>
      <c r="B11" s="6" t="s">
        <v>28</v>
      </c>
      <c r="C11" s="9">
        <v>0</v>
      </c>
      <c r="D11" s="9">
        <v>0</v>
      </c>
      <c r="E11" s="9">
        <v>0</v>
      </c>
      <c r="F11" s="7">
        <f t="shared" si="0"/>
        <v>0</v>
      </c>
      <c r="G11" s="7">
        <f t="shared" si="1"/>
        <v>0</v>
      </c>
      <c r="H11" s="9">
        <v>0</v>
      </c>
      <c r="I11" s="9">
        <v>0</v>
      </c>
    </row>
    <row r="12" spans="1:9" ht="15" customHeight="1">
      <c r="A12" s="5" t="s">
        <v>29</v>
      </c>
      <c r="B12" s="6" t="s">
        <v>30</v>
      </c>
      <c r="C12" s="9">
        <v>0</v>
      </c>
      <c r="D12" s="9">
        <v>7798158</v>
      </c>
      <c r="E12" s="9">
        <v>5100000</v>
      </c>
      <c r="F12" s="7">
        <f t="shared" si="0"/>
        <v>5100000</v>
      </c>
      <c r="G12" s="7">
        <f t="shared" si="1"/>
        <v>-2698158</v>
      </c>
      <c r="H12" s="9">
        <v>0</v>
      </c>
      <c r="I12" s="9">
        <v>0</v>
      </c>
    </row>
    <row r="13" spans="1:9" ht="27" customHeight="1">
      <c r="A13" s="5" t="s">
        <v>31</v>
      </c>
      <c r="B13" s="6" t="s">
        <v>32</v>
      </c>
      <c r="C13" s="9">
        <v>86718867.04</v>
      </c>
      <c r="D13" s="9">
        <v>90276340.57</v>
      </c>
      <c r="E13" s="9">
        <v>88494773.61</v>
      </c>
      <c r="F13" s="7">
        <f t="shared" si="0"/>
        <v>1775906.5699999928</v>
      </c>
      <c r="G13" s="7">
        <f t="shared" si="1"/>
        <v>-1781566.9599999934</v>
      </c>
      <c r="H13" s="9">
        <v>71608193.95</v>
      </c>
      <c r="I13" s="9">
        <v>68588791.52</v>
      </c>
    </row>
    <row r="14" spans="1:9" ht="27" customHeight="1">
      <c r="A14" s="10" t="s">
        <v>89</v>
      </c>
      <c r="B14" s="11" t="s">
        <v>90</v>
      </c>
      <c r="C14" s="9">
        <f>C15</f>
        <v>1100382</v>
      </c>
      <c r="D14" s="9">
        <f>D15</f>
        <v>1293510</v>
      </c>
      <c r="E14" s="9">
        <f>E15</f>
        <v>1353384</v>
      </c>
      <c r="F14" s="7">
        <f t="shared" si="0"/>
        <v>253002</v>
      </c>
      <c r="G14" s="7">
        <f t="shared" si="1"/>
        <v>59874</v>
      </c>
      <c r="H14" s="9">
        <f>H15</f>
        <v>1402380</v>
      </c>
      <c r="I14" s="9">
        <f>I15</f>
        <v>1402380</v>
      </c>
    </row>
    <row r="15" spans="1:9" ht="27" customHeight="1">
      <c r="A15" s="10" t="s">
        <v>91</v>
      </c>
      <c r="B15" s="11" t="s">
        <v>92</v>
      </c>
      <c r="C15" s="9">
        <v>1100382</v>
      </c>
      <c r="D15" s="9">
        <v>1293510</v>
      </c>
      <c r="E15" s="9">
        <v>1353384</v>
      </c>
      <c r="F15" s="7">
        <f t="shared" si="0"/>
        <v>253002</v>
      </c>
      <c r="G15" s="7">
        <f t="shared" si="1"/>
        <v>59874</v>
      </c>
      <c r="H15" s="9">
        <v>1402380</v>
      </c>
      <c r="I15" s="9">
        <v>1402380</v>
      </c>
    </row>
    <row r="16" spans="1:9" ht="40.5" customHeight="1">
      <c r="A16" s="3" t="s">
        <v>33</v>
      </c>
      <c r="B16" s="4" t="s">
        <v>34</v>
      </c>
      <c r="C16" s="8">
        <f>C17+C18</f>
        <v>80660977.55</v>
      </c>
      <c r="D16" s="8">
        <f>D17+D18</f>
        <v>2946646.52</v>
      </c>
      <c r="E16" s="8">
        <f>E17+E18</f>
        <v>2230696.8</v>
      </c>
      <c r="F16" s="7">
        <f t="shared" si="0"/>
        <v>-78430280.75</v>
      </c>
      <c r="G16" s="7">
        <f t="shared" si="1"/>
        <v>-715949.7200000002</v>
      </c>
      <c r="H16" s="8">
        <f>H17+H18</f>
        <v>1501171</v>
      </c>
      <c r="I16" s="8">
        <f>I17+I18</f>
        <v>1501171</v>
      </c>
    </row>
    <row r="17" spans="1:9" ht="66.75" customHeight="1">
      <c r="A17" s="5" t="s">
        <v>35</v>
      </c>
      <c r="B17" s="6" t="s">
        <v>36</v>
      </c>
      <c r="C17" s="9">
        <v>0</v>
      </c>
      <c r="D17" s="9">
        <v>0</v>
      </c>
      <c r="E17" s="9">
        <v>0</v>
      </c>
      <c r="F17" s="7">
        <f t="shared" si="0"/>
        <v>0</v>
      </c>
      <c r="G17" s="7">
        <f t="shared" si="1"/>
        <v>0</v>
      </c>
      <c r="H17" s="9">
        <v>0</v>
      </c>
      <c r="I17" s="9">
        <v>0</v>
      </c>
    </row>
    <row r="18" spans="1:9" ht="66.75" customHeight="1">
      <c r="A18" s="5" t="s">
        <v>95</v>
      </c>
      <c r="B18" s="15" t="s">
        <v>96</v>
      </c>
      <c r="C18" s="9">
        <v>80660977.55</v>
      </c>
      <c r="D18" s="9">
        <v>2946646.52</v>
      </c>
      <c r="E18" s="9">
        <v>2230696.8</v>
      </c>
      <c r="F18" s="7">
        <f t="shared" si="0"/>
        <v>-78430280.75</v>
      </c>
      <c r="G18" s="7">
        <f t="shared" si="1"/>
        <v>-715949.7200000002</v>
      </c>
      <c r="H18" s="9">
        <v>1501171</v>
      </c>
      <c r="I18" s="9">
        <v>1501171</v>
      </c>
    </row>
    <row r="19" spans="1:9" ht="14.25" customHeight="1">
      <c r="A19" s="3" t="s">
        <v>37</v>
      </c>
      <c r="B19" s="4" t="s">
        <v>38</v>
      </c>
      <c r="C19" s="8">
        <f>C20+C21+C22+C23</f>
        <v>25656677.52</v>
      </c>
      <c r="D19" s="8">
        <f>D20+D21+D22+D23</f>
        <v>29065907.65</v>
      </c>
      <c r="E19" s="8">
        <f>E20+E21+E22+E23</f>
        <v>18524561.08</v>
      </c>
      <c r="F19" s="7">
        <f t="shared" si="0"/>
        <v>-7132116.440000001</v>
      </c>
      <c r="G19" s="7">
        <f t="shared" si="1"/>
        <v>-10541346.57</v>
      </c>
      <c r="H19" s="8">
        <f>H20+H21+H22+H23</f>
        <v>13077463.15</v>
      </c>
      <c r="I19" s="8">
        <f>I20+I21+I22+I23</f>
        <v>13077463.15</v>
      </c>
    </row>
    <row r="20" spans="1:9" ht="27" customHeight="1">
      <c r="A20" s="5" t="s">
        <v>39</v>
      </c>
      <c r="B20" s="6" t="s">
        <v>40</v>
      </c>
      <c r="C20" s="9">
        <v>800832.34</v>
      </c>
      <c r="D20" s="9">
        <v>886436.07</v>
      </c>
      <c r="E20" s="9">
        <v>778706.07</v>
      </c>
      <c r="F20" s="7">
        <f t="shared" si="0"/>
        <v>-22126.27000000002</v>
      </c>
      <c r="G20" s="7">
        <f t="shared" si="1"/>
        <v>-107730</v>
      </c>
      <c r="H20" s="9">
        <v>764076.07</v>
      </c>
      <c r="I20" s="9">
        <v>764076.07</v>
      </c>
    </row>
    <row r="21" spans="1:9" ht="15" customHeight="1">
      <c r="A21" s="5" t="s">
        <v>41</v>
      </c>
      <c r="B21" s="6" t="s">
        <v>42</v>
      </c>
      <c r="C21" s="9">
        <v>0</v>
      </c>
      <c r="D21" s="9">
        <v>3387.08</v>
      </c>
      <c r="E21" s="9">
        <v>2470943.61</v>
      </c>
      <c r="F21" s="7">
        <f t="shared" si="0"/>
        <v>2470943.61</v>
      </c>
      <c r="G21" s="7">
        <f t="shared" si="1"/>
        <v>2467556.53</v>
      </c>
      <c r="H21" s="9">
        <v>3387.08</v>
      </c>
      <c r="I21" s="9">
        <v>3387.08</v>
      </c>
    </row>
    <row r="22" spans="1:9" ht="27" customHeight="1">
      <c r="A22" s="5" t="s">
        <v>43</v>
      </c>
      <c r="B22" s="6" t="s">
        <v>44</v>
      </c>
      <c r="C22" s="9">
        <v>24549845.18</v>
      </c>
      <c r="D22" s="9">
        <v>27221746.15</v>
      </c>
      <c r="E22" s="9">
        <v>12310000</v>
      </c>
      <c r="F22" s="7">
        <f t="shared" si="0"/>
        <v>-12239845.18</v>
      </c>
      <c r="G22" s="7">
        <f t="shared" si="1"/>
        <v>-14911746.149999999</v>
      </c>
      <c r="H22" s="9">
        <v>12310000</v>
      </c>
      <c r="I22" s="9">
        <v>12310000</v>
      </c>
    </row>
    <row r="23" spans="1:9" ht="27" customHeight="1">
      <c r="A23" s="5" t="s">
        <v>45</v>
      </c>
      <c r="B23" s="6" t="s">
        <v>46</v>
      </c>
      <c r="C23" s="9">
        <v>306000</v>
      </c>
      <c r="D23" s="9">
        <v>954338.35</v>
      </c>
      <c r="E23" s="9">
        <v>2964911.4</v>
      </c>
      <c r="F23" s="7">
        <f t="shared" si="0"/>
        <v>2658911.4</v>
      </c>
      <c r="G23" s="7">
        <f t="shared" si="1"/>
        <v>2010573.0499999998</v>
      </c>
      <c r="H23" s="9">
        <v>0</v>
      </c>
      <c r="I23" s="9">
        <v>0</v>
      </c>
    </row>
    <row r="24" spans="1:9" ht="27" customHeight="1">
      <c r="A24" s="3" t="s">
        <v>47</v>
      </c>
      <c r="B24" s="4" t="s">
        <v>48</v>
      </c>
      <c r="C24" s="8">
        <f>C25+C26+C27</f>
        <v>48975787.480000004</v>
      </c>
      <c r="D24" s="8">
        <f>D25+D26+D27</f>
        <v>57246553.129999995</v>
      </c>
      <c r="E24" s="8">
        <f>E25+E26+E27</f>
        <v>16951696.28</v>
      </c>
      <c r="F24" s="7">
        <f t="shared" si="0"/>
        <v>-32024091.200000003</v>
      </c>
      <c r="G24" s="7">
        <f t="shared" si="1"/>
        <v>-40294856.849999994</v>
      </c>
      <c r="H24" s="8">
        <f>H25+H26+H27</f>
        <v>14453806.99</v>
      </c>
      <c r="I24" s="8">
        <f>I25+I26+I27</f>
        <v>14453806.99</v>
      </c>
    </row>
    <row r="25" spans="1:9" ht="15" customHeight="1">
      <c r="A25" s="5" t="s">
        <v>49</v>
      </c>
      <c r="B25" s="6" t="s">
        <v>50</v>
      </c>
      <c r="C25" s="9">
        <v>6405576.56</v>
      </c>
      <c r="D25" s="9">
        <v>24727176.86</v>
      </c>
      <c r="E25" s="9">
        <v>0</v>
      </c>
      <c r="F25" s="7">
        <f t="shared" si="0"/>
        <v>-6405576.56</v>
      </c>
      <c r="G25" s="7">
        <f t="shared" si="1"/>
        <v>-24727176.86</v>
      </c>
      <c r="H25" s="9">
        <v>0</v>
      </c>
      <c r="I25" s="9">
        <v>0</v>
      </c>
    </row>
    <row r="26" spans="1:9" ht="15" customHeight="1">
      <c r="A26" s="5" t="s">
        <v>51</v>
      </c>
      <c r="B26" s="6" t="s">
        <v>52</v>
      </c>
      <c r="C26" s="9">
        <v>23749888.69</v>
      </c>
      <c r="D26" s="9">
        <v>7301349.95</v>
      </c>
      <c r="E26" s="9">
        <v>1318415.7</v>
      </c>
      <c r="F26" s="7">
        <f t="shared" si="0"/>
        <v>-22431472.990000002</v>
      </c>
      <c r="G26" s="7">
        <f t="shared" si="1"/>
        <v>-5982934.25</v>
      </c>
      <c r="H26" s="9">
        <v>451640</v>
      </c>
      <c r="I26" s="9">
        <v>451640</v>
      </c>
    </row>
    <row r="27" spans="1:9" ht="15" customHeight="1">
      <c r="A27" s="5" t="s">
        <v>53</v>
      </c>
      <c r="B27" s="6" t="s">
        <v>54</v>
      </c>
      <c r="C27" s="9">
        <v>18820322.23</v>
      </c>
      <c r="D27" s="9">
        <v>25218026.32</v>
      </c>
      <c r="E27" s="9">
        <v>15633280.58</v>
      </c>
      <c r="F27" s="7">
        <f t="shared" si="0"/>
        <v>-3187041.6500000004</v>
      </c>
      <c r="G27" s="7">
        <f t="shared" si="1"/>
        <v>-9584745.74</v>
      </c>
      <c r="H27" s="9">
        <v>14002166.99</v>
      </c>
      <c r="I27" s="9">
        <v>14002166.99</v>
      </c>
    </row>
    <row r="28" spans="1:9" ht="14.25" customHeight="1">
      <c r="A28" s="3" t="s">
        <v>55</v>
      </c>
      <c r="B28" s="4" t="s">
        <v>56</v>
      </c>
      <c r="C28" s="8">
        <f>C29+C30+C31+C32+C33</f>
        <v>321338916.28999996</v>
      </c>
      <c r="D28" s="8">
        <f>D29+D30+D31+D32+D33</f>
        <v>324804743.83</v>
      </c>
      <c r="E28" s="8">
        <f>E29+E30+E31+E32+E33</f>
        <v>359085304.07</v>
      </c>
      <c r="F28" s="7">
        <f t="shared" si="0"/>
        <v>37746387.78000003</v>
      </c>
      <c r="G28" s="7">
        <f t="shared" si="1"/>
        <v>34280560.24000001</v>
      </c>
      <c r="H28" s="8">
        <f>H29+H30+H31+H32+H33</f>
        <v>322115077.06</v>
      </c>
      <c r="I28" s="8">
        <f>I29+I30+I31+I32+I33</f>
        <v>332577617.56</v>
      </c>
    </row>
    <row r="29" spans="1:9" ht="15" customHeight="1">
      <c r="A29" s="5" t="s">
        <v>57</v>
      </c>
      <c r="B29" s="6" t="s">
        <v>58</v>
      </c>
      <c r="C29" s="9">
        <v>58156090.94</v>
      </c>
      <c r="D29" s="9">
        <v>56950570.18</v>
      </c>
      <c r="E29" s="9">
        <v>51509180.77</v>
      </c>
      <c r="F29" s="7">
        <f t="shared" si="0"/>
        <v>-6646910.169999994</v>
      </c>
      <c r="G29" s="7">
        <f t="shared" si="1"/>
        <v>-5441389.409999996</v>
      </c>
      <c r="H29" s="9">
        <v>47702994</v>
      </c>
      <c r="I29" s="9">
        <v>49430902</v>
      </c>
    </row>
    <row r="30" spans="1:9" ht="15" customHeight="1">
      <c r="A30" s="5" t="s">
        <v>59</v>
      </c>
      <c r="B30" s="6" t="s">
        <v>60</v>
      </c>
      <c r="C30" s="9">
        <v>220876022.06</v>
      </c>
      <c r="D30" s="9">
        <v>225387781.43</v>
      </c>
      <c r="E30" s="9">
        <v>265022218.17</v>
      </c>
      <c r="F30" s="7">
        <f t="shared" si="0"/>
        <v>44146196.109999985</v>
      </c>
      <c r="G30" s="7">
        <f t="shared" si="1"/>
        <v>39634436.73999998</v>
      </c>
      <c r="H30" s="9">
        <v>237580344.06</v>
      </c>
      <c r="I30" s="9">
        <v>246213074.56</v>
      </c>
    </row>
    <row r="31" spans="1:9" ht="27" customHeight="1">
      <c r="A31" s="5" t="s">
        <v>61</v>
      </c>
      <c r="B31" s="6" t="s">
        <v>62</v>
      </c>
      <c r="C31" s="9">
        <v>23890635.71</v>
      </c>
      <c r="D31" s="9">
        <v>24698219.4</v>
      </c>
      <c r="E31" s="9">
        <v>24118344.75</v>
      </c>
      <c r="F31" s="7">
        <f t="shared" si="0"/>
        <v>227709.0399999991</v>
      </c>
      <c r="G31" s="7">
        <f t="shared" si="1"/>
        <v>-579874.6499999985</v>
      </c>
      <c r="H31" s="9">
        <v>19777016</v>
      </c>
      <c r="I31" s="9">
        <v>19777016</v>
      </c>
    </row>
    <row r="32" spans="1:9" ht="15" customHeight="1">
      <c r="A32" s="5" t="s">
        <v>63</v>
      </c>
      <c r="B32" s="6" t="s">
        <v>64</v>
      </c>
      <c r="C32" s="9">
        <v>1734619.02</v>
      </c>
      <c r="D32" s="9">
        <v>2858375.75</v>
      </c>
      <c r="E32" s="9">
        <v>2319338.8</v>
      </c>
      <c r="F32" s="7">
        <f t="shared" si="0"/>
        <v>584719.7799999998</v>
      </c>
      <c r="G32" s="7">
        <f t="shared" si="1"/>
        <v>-539036.9500000002</v>
      </c>
      <c r="H32" s="9">
        <v>3272161</v>
      </c>
      <c r="I32" s="9">
        <v>3272161</v>
      </c>
    </row>
    <row r="33" spans="1:9" ht="27" customHeight="1">
      <c r="A33" s="5" t="s">
        <v>65</v>
      </c>
      <c r="B33" s="6" t="s">
        <v>66</v>
      </c>
      <c r="C33" s="9">
        <v>16681548.56</v>
      </c>
      <c r="D33" s="9">
        <v>14909797.07</v>
      </c>
      <c r="E33" s="9">
        <v>16116221.58</v>
      </c>
      <c r="F33" s="7">
        <f t="shared" si="0"/>
        <v>-565326.9800000004</v>
      </c>
      <c r="G33" s="7">
        <f t="shared" si="1"/>
        <v>1206424.5099999998</v>
      </c>
      <c r="H33" s="9">
        <v>13782562</v>
      </c>
      <c r="I33" s="9">
        <v>13884464</v>
      </c>
    </row>
    <row r="34" spans="1:9" ht="14.25" customHeight="1">
      <c r="A34" s="3" t="s">
        <v>67</v>
      </c>
      <c r="B34" s="4" t="s">
        <v>68</v>
      </c>
      <c r="C34" s="8">
        <f>C35</f>
        <v>27419527.11</v>
      </c>
      <c r="D34" s="8">
        <f>D35</f>
        <v>29157697.97</v>
      </c>
      <c r="E34" s="8">
        <f>E35</f>
        <v>24188567.88</v>
      </c>
      <c r="F34" s="7">
        <f t="shared" si="0"/>
        <v>-3230959.2300000004</v>
      </c>
      <c r="G34" s="7">
        <f t="shared" si="1"/>
        <v>-4969130.09</v>
      </c>
      <c r="H34" s="8">
        <f>H35</f>
        <v>23636741.45</v>
      </c>
      <c r="I34" s="8">
        <f>I35</f>
        <v>23658001.41</v>
      </c>
    </row>
    <row r="35" spans="1:9" ht="15" customHeight="1">
      <c r="A35" s="5" t="s">
        <v>69</v>
      </c>
      <c r="B35" s="6" t="s">
        <v>70</v>
      </c>
      <c r="C35" s="9">
        <v>27419527.11</v>
      </c>
      <c r="D35" s="9">
        <v>29157697.97</v>
      </c>
      <c r="E35" s="9">
        <v>24188567.88</v>
      </c>
      <c r="F35" s="7">
        <f t="shared" si="0"/>
        <v>-3230959.2300000004</v>
      </c>
      <c r="G35" s="7">
        <f t="shared" si="1"/>
        <v>-4969130.09</v>
      </c>
      <c r="H35" s="9">
        <v>23636741.45</v>
      </c>
      <c r="I35" s="9">
        <v>23658001.41</v>
      </c>
    </row>
    <row r="36" spans="1:9" ht="14.25" customHeight="1">
      <c r="A36" s="3" t="s">
        <v>71</v>
      </c>
      <c r="B36" s="4" t="s">
        <v>72</v>
      </c>
      <c r="C36" s="8">
        <f>C37+C38+C39+C40</f>
        <v>33982121.23</v>
      </c>
      <c r="D36" s="8">
        <f>D37+D38+D39+D40</f>
        <v>34903213.78</v>
      </c>
      <c r="E36" s="8">
        <f>E37+E38+E39+E40</f>
        <v>44186402.51</v>
      </c>
      <c r="F36" s="7">
        <f t="shared" si="0"/>
        <v>10204281.280000001</v>
      </c>
      <c r="G36" s="7">
        <f t="shared" si="1"/>
        <v>9283188.729999997</v>
      </c>
      <c r="H36" s="8">
        <f>H37+H38+H39+H40</f>
        <v>32959187.59</v>
      </c>
      <c r="I36" s="8">
        <f>I37+I38+I39+I40</f>
        <v>28259883.78</v>
      </c>
    </row>
    <row r="37" spans="1:9" ht="15" customHeight="1">
      <c r="A37" s="5" t="s">
        <v>73</v>
      </c>
      <c r="B37" s="6" t="s">
        <v>74</v>
      </c>
      <c r="C37" s="9">
        <v>1116146.21</v>
      </c>
      <c r="D37" s="9">
        <v>1571812.27</v>
      </c>
      <c r="E37" s="9">
        <v>1395346</v>
      </c>
      <c r="F37" s="7">
        <f>E37-C37</f>
        <v>279199.79000000004</v>
      </c>
      <c r="G37" s="7">
        <f t="shared" si="1"/>
        <v>-176466.27000000002</v>
      </c>
      <c r="H37" s="9">
        <v>1144180</v>
      </c>
      <c r="I37" s="9">
        <v>1144180</v>
      </c>
    </row>
    <row r="38" spans="1:9" ht="27" customHeight="1">
      <c r="A38" s="5" t="s">
        <v>75</v>
      </c>
      <c r="B38" s="6" t="s">
        <v>76</v>
      </c>
      <c r="C38" s="9">
        <v>2181593</v>
      </c>
      <c r="D38" s="9">
        <v>4354243.89</v>
      </c>
      <c r="E38" s="9">
        <v>3487627.1</v>
      </c>
      <c r="F38" s="7">
        <f t="shared" si="0"/>
        <v>1306034.1</v>
      </c>
      <c r="G38" s="7">
        <f t="shared" si="1"/>
        <v>-866616.7899999996</v>
      </c>
      <c r="H38" s="9">
        <v>3212568.14</v>
      </c>
      <c r="I38" s="9">
        <v>2265287.25</v>
      </c>
    </row>
    <row r="39" spans="1:9" ht="15" customHeight="1">
      <c r="A39" s="5" t="s">
        <v>77</v>
      </c>
      <c r="B39" s="6" t="s">
        <v>78</v>
      </c>
      <c r="C39" s="9">
        <v>30684382.02</v>
      </c>
      <c r="D39" s="9">
        <v>28977157.62</v>
      </c>
      <c r="E39" s="9">
        <v>39303429.41</v>
      </c>
      <c r="F39" s="7">
        <f t="shared" si="0"/>
        <v>8619047.389999997</v>
      </c>
      <c r="G39" s="7">
        <f t="shared" si="1"/>
        <v>10326271.789999995</v>
      </c>
      <c r="H39" s="9">
        <v>28602439.45</v>
      </c>
      <c r="I39" s="9">
        <v>24850416.53</v>
      </c>
    </row>
    <row r="40" spans="1:9" ht="27" customHeight="1">
      <c r="A40" s="5" t="s">
        <v>79</v>
      </c>
      <c r="B40" s="6" t="s">
        <v>80</v>
      </c>
      <c r="C40" s="9">
        <v>0</v>
      </c>
      <c r="D40" s="9">
        <v>0</v>
      </c>
      <c r="E40" s="9">
        <v>0</v>
      </c>
      <c r="F40" s="7">
        <f t="shared" si="0"/>
        <v>0</v>
      </c>
      <c r="G40" s="7">
        <f t="shared" si="1"/>
        <v>0</v>
      </c>
      <c r="H40" s="9">
        <v>0</v>
      </c>
      <c r="I40" s="9">
        <v>0</v>
      </c>
    </row>
    <row r="41" spans="1:9" ht="14.25" customHeight="1">
      <c r="A41" s="3" t="s">
        <v>81</v>
      </c>
      <c r="B41" s="4" t="s">
        <v>82</v>
      </c>
      <c r="C41" s="8">
        <f>C43+C42</f>
        <v>11213230.67</v>
      </c>
      <c r="D41" s="8">
        <f>D43+D42</f>
        <v>8052472.82</v>
      </c>
      <c r="E41" s="8">
        <f>E43+E42</f>
        <v>4584200</v>
      </c>
      <c r="F41" s="7">
        <f t="shared" si="0"/>
        <v>-6629030.67</v>
      </c>
      <c r="G41" s="7">
        <f t="shared" si="1"/>
        <v>-3468272.8200000003</v>
      </c>
      <c r="H41" s="8">
        <f>H43+H42</f>
        <v>1372843</v>
      </c>
      <c r="I41" s="8">
        <f>I43+I42</f>
        <v>1372843</v>
      </c>
    </row>
    <row r="42" spans="1:9" ht="14.25" customHeight="1">
      <c r="A42" s="16" t="s">
        <v>98</v>
      </c>
      <c r="B42" s="4">
        <v>1101</v>
      </c>
      <c r="C42" s="8">
        <v>484519.04</v>
      </c>
      <c r="D42" s="8">
        <v>1048400</v>
      </c>
      <c r="E42" s="8">
        <v>563780</v>
      </c>
      <c r="F42" s="7">
        <f t="shared" si="0"/>
        <v>79260.96000000002</v>
      </c>
      <c r="G42" s="7">
        <f t="shared" si="1"/>
        <v>-484620</v>
      </c>
      <c r="H42" s="8">
        <v>462299</v>
      </c>
      <c r="I42" s="8">
        <v>462299</v>
      </c>
    </row>
    <row r="43" spans="1:9" ht="15" customHeight="1">
      <c r="A43" s="5" t="s">
        <v>83</v>
      </c>
      <c r="B43" s="6" t="s">
        <v>84</v>
      </c>
      <c r="C43" s="9">
        <v>10728711.63</v>
      </c>
      <c r="D43" s="9">
        <v>7004072.82</v>
      </c>
      <c r="E43" s="9">
        <v>4020420</v>
      </c>
      <c r="F43" s="7">
        <f t="shared" si="0"/>
        <v>-6708291.630000001</v>
      </c>
      <c r="G43" s="7">
        <f t="shared" si="1"/>
        <v>-2983652.8200000003</v>
      </c>
      <c r="H43" s="9">
        <v>910544</v>
      </c>
      <c r="I43" s="9">
        <v>910544</v>
      </c>
    </row>
    <row r="44" spans="1:9" ht="15" customHeight="1">
      <c r="A44" s="10" t="s">
        <v>93</v>
      </c>
      <c r="B44" s="6">
        <v>1200</v>
      </c>
      <c r="C44" s="9">
        <f>C45</f>
        <v>3452864.46</v>
      </c>
      <c r="D44" s="9">
        <f>D45</f>
        <v>2700000</v>
      </c>
      <c r="E44" s="9">
        <f>E45</f>
        <v>2160000.08</v>
      </c>
      <c r="F44" s="7">
        <f t="shared" si="0"/>
        <v>-1292864.38</v>
      </c>
      <c r="G44" s="7">
        <f t="shared" si="1"/>
        <v>-539999.9199999999</v>
      </c>
      <c r="H44" s="9">
        <f>H45</f>
        <v>1771200</v>
      </c>
      <c r="I44" s="9">
        <f>I45</f>
        <v>1771200</v>
      </c>
    </row>
    <row r="45" spans="1:9" ht="29.25" customHeight="1">
      <c r="A45" s="10" t="s">
        <v>94</v>
      </c>
      <c r="B45" s="6">
        <v>1202</v>
      </c>
      <c r="C45" s="9">
        <v>3452864.46</v>
      </c>
      <c r="D45" s="9">
        <v>2700000</v>
      </c>
      <c r="E45" s="9">
        <v>2160000.08</v>
      </c>
      <c r="F45" s="7">
        <f t="shared" si="0"/>
        <v>-1292864.38</v>
      </c>
      <c r="G45" s="7">
        <f t="shared" si="1"/>
        <v>-539999.9199999999</v>
      </c>
      <c r="H45" s="9">
        <v>1771200</v>
      </c>
      <c r="I45" s="9">
        <v>1771200</v>
      </c>
    </row>
    <row r="46" spans="1:9" ht="29.25" customHeight="1">
      <c r="A46" s="3" t="s">
        <v>85</v>
      </c>
      <c r="B46" s="4" t="s">
        <v>86</v>
      </c>
      <c r="C46" s="8">
        <v>0</v>
      </c>
      <c r="D46" s="9">
        <v>0</v>
      </c>
      <c r="E46" s="9">
        <v>0</v>
      </c>
      <c r="F46" s="7">
        <f t="shared" si="0"/>
        <v>0</v>
      </c>
      <c r="G46" s="7">
        <f t="shared" si="1"/>
        <v>0</v>
      </c>
      <c r="H46" s="9">
        <v>0</v>
      </c>
      <c r="I46" s="9">
        <v>0</v>
      </c>
    </row>
    <row r="47" spans="1:9" ht="29.25" customHeight="1">
      <c r="A47" s="5" t="s">
        <v>87</v>
      </c>
      <c r="B47" s="6" t="s">
        <v>88</v>
      </c>
      <c r="C47" s="9">
        <v>0</v>
      </c>
      <c r="D47" s="9">
        <v>0</v>
      </c>
      <c r="E47" s="9">
        <v>0</v>
      </c>
      <c r="F47" s="7">
        <f t="shared" si="0"/>
        <v>0</v>
      </c>
      <c r="G47" s="7">
        <f t="shared" si="1"/>
        <v>0</v>
      </c>
      <c r="H47" s="9">
        <v>0</v>
      </c>
      <c r="I47" s="9">
        <v>0</v>
      </c>
    </row>
    <row r="48" spans="1:9" ht="40.5" customHeight="1">
      <c r="A48" s="12"/>
      <c r="B48" s="13"/>
      <c r="C48" s="14"/>
      <c r="D48" s="14"/>
      <c r="E48" s="14"/>
      <c r="F48" s="14"/>
      <c r="G48" s="14"/>
      <c r="H48" s="14"/>
      <c r="I48" s="14"/>
    </row>
    <row r="49" spans="1:9" ht="40.5" customHeight="1">
      <c r="A49" s="12"/>
      <c r="B49" s="13"/>
      <c r="C49" s="14"/>
      <c r="D49" s="14"/>
      <c r="E49" s="14"/>
      <c r="F49" s="14"/>
      <c r="G49" s="14"/>
      <c r="H49" s="14"/>
      <c r="I49" s="14"/>
    </row>
  </sheetData>
  <sheetProtection/>
  <mergeCells count="1">
    <mergeCell ref="A1:I1"/>
  </mergeCells>
  <printOptions/>
  <pageMargins left="0.03937007874015748" right="0.03937007874015748" top="0.984251968503937" bottom="0.3937007874015748" header="0.31496062992125984" footer="0.31496062992125984"/>
  <pageSetup horizontalDpi="600" verticalDpi="600" orientation="landscape" paperSize="9" scale="8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2023-10-23T01:16:39Z</dcterms:modified>
  <cp:category/>
  <cp:version/>
  <cp:contentType/>
  <cp:contentStatus/>
</cp:coreProperties>
</file>