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6" sheetId="1" state="visible" r:id="rId2"/>
    <sheet name="Лист2" sheetId="2" state="visible" r:id="rId3"/>
  </sheet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<sst xmlns="http://schemas.openxmlformats.org/spreadsheetml/2006/main" count="340" uniqueCount="243">
  <si>
    <t xml:space="preserve">утвержден постановлением администрации Лазовского муниципального округа от.2023 г № </t>
  </si>
  <si>
    <t xml:space="preserve">Прогноз  социально-экономического развития Лазовского муниципального округа на 2023 год и плановый период 2024-2025 годов</t>
  </si>
  <si>
    <t xml:space="preserve">отчет *</t>
  </si>
  <si>
    <t xml:space="preserve">оценка показателя</t>
  </si>
  <si>
    <t xml:space="preserve">прогноз</t>
  </si>
  <si>
    <t xml:space="preserve">Показатели</t>
  </si>
  <si>
    <t xml:space="preserve">Единица измерения</t>
  </si>
  <si>
    <t xml:space="preserve">консервативный</t>
  </si>
  <si>
    <t xml:space="preserve">базовый</t>
  </si>
  <si>
    <t xml:space="preserve">1 вариант</t>
  </si>
  <si>
    <t xml:space="preserve">2 вариант</t>
  </si>
  <si>
    <t xml:space="preserve">Население</t>
  </si>
  <si>
    <t xml:space="preserve">1.1</t>
  </si>
  <si>
    <t xml:space="preserve">Численность населения (в среднегодовом исчислении)</t>
  </si>
  <si>
    <t xml:space="preserve">тыс. чел.</t>
  </si>
  <si>
    <t xml:space="preserve">1.2</t>
  </si>
  <si>
    <t xml:space="preserve">Численность населения (на 1 января года)</t>
  </si>
  <si>
    <t xml:space="preserve">1.3</t>
  </si>
  <si>
    <t xml:space="preserve">Численность населения трудоспособного возраста
(на 1 января года)</t>
  </si>
  <si>
    <t xml:space="preserve">1.4</t>
  </si>
  <si>
    <t xml:space="preserve">Численность населения старше трудоспособного возраста
(на 1 января года)</t>
  </si>
  <si>
    <t xml:space="preserve">1.10</t>
  </si>
  <si>
    <t xml:space="preserve">Миграционный прирост (убыль)</t>
  </si>
  <si>
    <t xml:space="preserve">Промышленное производство</t>
  </si>
  <si>
    <t xml:space="preserve">3.1</t>
  </si>
  <si>
    <t xml:space="preserve">Объем отгруженных товаров собственного производства, выполненных работ и услуг собственными силами</t>
  </si>
  <si>
    <t xml:space="preserve">млн руб.</t>
  </si>
  <si>
    <t xml:space="preserve">3.2</t>
  </si>
  <si>
    <t xml:space="preserve">Индекс промышленного производства</t>
  </si>
  <si>
    <t xml:space="preserve">% к предыдущему году
в сопоставимых ценах</t>
  </si>
  <si>
    <t xml:space="preserve">индекс дефлятор</t>
  </si>
  <si>
    <t xml:space="preserve">3.9</t>
  </si>
  <si>
    <t xml:space="preserve">Обрабатывающие производства (раздел C)</t>
  </si>
  <si>
    <t xml:space="preserve">3.10</t>
  </si>
  <si>
    <t xml:space="preserve">Производство пищевых продуктов (10)</t>
  </si>
  <si>
    <t xml:space="preserve">3.34</t>
  </si>
  <si>
    <t xml:space="preserve">Обеспечение электрической энергией, газом и паром;
кондиционирование воздуха (раздел D)</t>
  </si>
  <si>
    <t xml:space="preserve">3.35</t>
  </si>
  <si>
    <t xml:space="preserve">Водоснабжение; водоотведение, организация сбора и утилизации отходов, деятельность по ликвидации загрязнений (раздел E)</t>
  </si>
  <si>
    <t xml:space="preserve">Сельское хозяйство</t>
  </si>
  <si>
    <t xml:space="preserve">4.1</t>
  </si>
  <si>
    <t xml:space="preserve">Продукция сельского хозяйства</t>
  </si>
  <si>
    <t xml:space="preserve">4.2</t>
  </si>
  <si>
    <t xml:space="preserve">Индекс производства продукции сельского хозяйства</t>
  </si>
  <si>
    <t xml:space="preserve">4.3</t>
  </si>
  <si>
    <t xml:space="preserve">Продукция растениеводства</t>
  </si>
  <si>
    <t xml:space="preserve">4.4</t>
  </si>
  <si>
    <t xml:space="preserve">Индекс производства продукции растениеводства</t>
  </si>
  <si>
    <t xml:space="preserve">4.5</t>
  </si>
  <si>
    <t xml:space="preserve">Продукция животноводства</t>
  </si>
  <si>
    <t xml:space="preserve">4.6</t>
  </si>
  <si>
    <t xml:space="preserve">Индекс производства продукции животноводства</t>
  </si>
  <si>
    <t xml:space="preserve">Строительство</t>
  </si>
  <si>
    <t xml:space="preserve">5.4</t>
  </si>
  <si>
    <t xml:space="preserve">Ввод в действие жилых домов</t>
  </si>
  <si>
    <t xml:space="preserve">тыс. кв. м общей площади</t>
  </si>
  <si>
    <t xml:space="preserve">Торговля и услуги населению</t>
  </si>
  <si>
    <t xml:space="preserve">6.1</t>
  </si>
  <si>
    <t xml:space="preserve">Индекс потребительских цен на товары и услуги, на конец года</t>
  </si>
  <si>
    <t xml:space="preserve">% к декабрю
предыдущего года</t>
  </si>
  <si>
    <t xml:space="preserve">6.2</t>
  </si>
  <si>
    <t xml:space="preserve">Индекс потребительских цен на товары и услуги, в среднем за год</t>
  </si>
  <si>
    <t xml:space="preserve">% г/г</t>
  </si>
  <si>
    <t xml:space="preserve">6.3</t>
  </si>
  <si>
    <t xml:space="preserve">Оборот розничной торговли</t>
  </si>
  <si>
    <t xml:space="preserve">млн рублей</t>
  </si>
  <si>
    <t xml:space="preserve">6.4</t>
  </si>
  <si>
    <t xml:space="preserve">Индекс физического объема оборота розничной торговли</t>
  </si>
  <si>
    <t xml:space="preserve">6.5</t>
  </si>
  <si>
    <t xml:space="preserve">Индекс-дефлятор оборота розничной торговли</t>
  </si>
  <si>
    <t xml:space="preserve">6.6</t>
  </si>
  <si>
    <t xml:space="preserve">Объем платных услуг населению</t>
  </si>
  <si>
    <t xml:space="preserve">6.7</t>
  </si>
  <si>
    <t xml:space="preserve">Индекс физического объема платных услуг населению</t>
  </si>
  <si>
    <t xml:space="preserve">6.8</t>
  </si>
  <si>
    <t xml:space="preserve">Индекс-дефлятор объема платных услуг населению</t>
  </si>
  <si>
    <t xml:space="preserve">Малое и среднее предпринимательство, включая микропредприятия</t>
  </si>
  <si>
    <t xml:space="preserve">8.1</t>
  </si>
  <si>
    <t xml:space="preserve">Количество малых и средних предприятий, включая микропредприятия (на конец года)</t>
  </si>
  <si>
    <t xml:space="preserve">единиц</t>
  </si>
  <si>
    <t xml:space="preserve">8.2</t>
  </si>
  <si>
    <t xml:space="preserve"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</si>
  <si>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 xml:space="preserve">8.3</t>
  </si>
  <si>
    <t xml:space="preserve">Оборот малых и средних предприятий, включая микропредприятия</t>
  </si>
  <si>
    <t xml:space="preserve">млрд руб.</t>
  </si>
  <si>
    <t xml:space="preserve">Прибыль  крупных предприятий:</t>
  </si>
  <si>
    <t xml:space="preserve">балансовая прибыль</t>
  </si>
  <si>
    <t xml:space="preserve">млн руб</t>
  </si>
  <si>
    <t xml:space="preserve">Инвестиции</t>
  </si>
  <si>
    <t xml:space="preserve">9.1</t>
  </si>
  <si>
    <t xml:space="preserve">Инвестиции в основной капитал</t>
  </si>
  <si>
    <t xml:space="preserve">9.2</t>
  </si>
  <si>
    <t xml:space="preserve">Индекс физического объема инвестиций в основной капитал</t>
  </si>
  <si>
    <t xml:space="preserve">9.3</t>
  </si>
  <si>
    <t xml:space="preserve">Индекс-дефлятор инвестиций в основной капитал</t>
  </si>
  <si>
    <t xml:space="preserve">9.4</t>
  </si>
  <si>
    <t xml:space="preserve">Удельный вес инвестиций в основной капитал в валовом региональном продукте</t>
  </si>
  <si>
    <t xml:space="preserve">%</t>
  </si>
  <si>
    <t xml:space="preserve"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</si>
  <si>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 xml:space="preserve">9.5</t>
  </si>
  <si>
    <t xml:space="preserve">Собственные средства</t>
  </si>
  <si>
    <t xml:space="preserve">9.6</t>
  </si>
  <si>
    <t xml:space="preserve">Привлеченные средства, из них:</t>
  </si>
  <si>
    <t xml:space="preserve">9.6.1</t>
  </si>
  <si>
    <t xml:space="preserve">кредиты банков, в том числе:</t>
  </si>
  <si>
    <t xml:space="preserve">9.6.1.1</t>
  </si>
  <si>
    <t xml:space="preserve">кредиты иностранных банков</t>
  </si>
  <si>
    <t xml:space="preserve">9.6.2</t>
  </si>
  <si>
    <t xml:space="preserve">заемные средства других организаций</t>
  </si>
  <si>
    <t xml:space="preserve">9.6.3</t>
  </si>
  <si>
    <t xml:space="preserve">бюджетные средства, в том числе:</t>
  </si>
  <si>
    <t xml:space="preserve">9.6.3.1</t>
  </si>
  <si>
    <t xml:space="preserve">федеральный бюджет</t>
  </si>
  <si>
    <t xml:space="preserve">9.6.3.2</t>
  </si>
  <si>
    <t xml:space="preserve">бюджеты субъектов Российской Федерации</t>
  </si>
  <si>
    <t xml:space="preserve">9.6.3.3</t>
  </si>
  <si>
    <t xml:space="preserve">из местных бюджетов</t>
  </si>
  <si>
    <t xml:space="preserve">9.6.4</t>
  </si>
  <si>
    <t xml:space="preserve">прочие</t>
  </si>
  <si>
    <t xml:space="preserve">Консолидированный бюджет субъекта Российской Федерации</t>
  </si>
  <si>
    <t xml:space="preserve">10.1</t>
  </si>
  <si>
    <t xml:space="preserve">Доходы консолидированного бюджета субъекта
Российской Федерации</t>
  </si>
  <si>
    <t xml:space="preserve">10.2</t>
  </si>
  <si>
    <t xml:space="preserve">Налоговые и неналоговые доходы, всего</t>
  </si>
  <si>
    <t xml:space="preserve">10.3</t>
  </si>
  <si>
    <t xml:space="preserve">Налоговые доходы консолидированного бюджета субъекта Российской Федерации всего, в том числе:</t>
  </si>
  <si>
    <t xml:space="preserve">10.3.1</t>
  </si>
  <si>
    <t xml:space="preserve">налог на прибыль организаций</t>
  </si>
  <si>
    <t xml:space="preserve">10.3.2</t>
  </si>
  <si>
    <t xml:space="preserve">налог на доходы физических лиц</t>
  </si>
  <si>
    <t xml:space="preserve">10.3.3</t>
  </si>
  <si>
    <t xml:space="preserve">налог на добычу полезных ископаемых</t>
  </si>
  <si>
    <t xml:space="preserve">10.3.4</t>
  </si>
  <si>
    <t xml:space="preserve">акцизы</t>
  </si>
  <si>
    <t xml:space="preserve">10.3.5</t>
  </si>
  <si>
    <t xml:space="preserve">налог, взимаемый в связи с применением упрощенной системы налогообложения</t>
  </si>
  <si>
    <t xml:space="preserve">10.3.6</t>
  </si>
  <si>
    <t xml:space="preserve">налог на имущество физических лиц</t>
  </si>
  <si>
    <t xml:space="preserve">10.3.7</t>
  </si>
  <si>
    <t xml:space="preserve">налог на имущество организаций</t>
  </si>
  <si>
    <t xml:space="preserve">10.3.8</t>
  </si>
  <si>
    <t xml:space="preserve">налог на игорный бизнес</t>
  </si>
  <si>
    <t xml:space="preserve">10.3.9</t>
  </si>
  <si>
    <t xml:space="preserve">транспортный налог</t>
  </si>
  <si>
    <t xml:space="preserve">10.3.10</t>
  </si>
  <si>
    <t xml:space="preserve">земельный налог</t>
  </si>
  <si>
    <t xml:space="preserve">10.4</t>
  </si>
  <si>
    <t xml:space="preserve">Неналоговые доходы</t>
  </si>
  <si>
    <t xml:space="preserve">10.5</t>
  </si>
  <si>
    <t xml:space="preserve">Безвозмездные поступления всего, в том числе</t>
  </si>
  <si>
    <t xml:space="preserve">10.5.1</t>
  </si>
  <si>
    <t xml:space="preserve">субсидии из федерального бюджета</t>
  </si>
  <si>
    <t xml:space="preserve">10.5.2</t>
  </si>
  <si>
    <t xml:space="preserve">субвенции из федерального бюджета</t>
  </si>
  <si>
    <t xml:space="preserve">10.5.3</t>
  </si>
  <si>
    <t xml:space="preserve">дотации из федерального бюджета, в том числе:</t>
  </si>
  <si>
    <t xml:space="preserve">10.5.4</t>
  </si>
  <si>
    <t xml:space="preserve">дотации на выравнивание бюджетной обеспеченности</t>
  </si>
  <si>
    <t xml:space="preserve">10.6</t>
  </si>
  <si>
    <t xml:space="preserve">Расходы консолидированного бюджета субъекта
Российской Федерации всего, в том числе по направлениям:</t>
  </si>
  <si>
    <t xml:space="preserve">10.6.1</t>
  </si>
  <si>
    <t xml:space="preserve">общегосударственные вопросы</t>
  </si>
  <si>
    <t xml:space="preserve">10.6.2</t>
  </si>
  <si>
    <t xml:space="preserve">национальная оборона</t>
  </si>
  <si>
    <t xml:space="preserve">10.6.3</t>
  </si>
  <si>
    <t xml:space="preserve">национальная безопасность и правоохранительная деятельность</t>
  </si>
  <si>
    <t xml:space="preserve">10.6.4</t>
  </si>
  <si>
    <t xml:space="preserve">национальная экономика</t>
  </si>
  <si>
    <t xml:space="preserve">10.6.5</t>
  </si>
  <si>
    <t xml:space="preserve">жилищно-коммунальное хозяйство</t>
  </si>
  <si>
    <t xml:space="preserve">10.6.6</t>
  </si>
  <si>
    <t xml:space="preserve">охрана окружающей среды</t>
  </si>
  <si>
    <t xml:space="preserve">10.6.7</t>
  </si>
  <si>
    <t xml:space="preserve">образование</t>
  </si>
  <si>
    <t xml:space="preserve">10.6.8</t>
  </si>
  <si>
    <t xml:space="preserve">культура, кинематография</t>
  </si>
  <si>
    <t xml:space="preserve">10.6.9</t>
  </si>
  <si>
    <t xml:space="preserve">здравоохранение</t>
  </si>
  <si>
    <t xml:space="preserve">10.6.10</t>
  </si>
  <si>
    <t xml:space="preserve">социальная политика</t>
  </si>
  <si>
    <t xml:space="preserve">10.6.11</t>
  </si>
  <si>
    <t xml:space="preserve">физическая культура и спорт</t>
  </si>
  <si>
    <t xml:space="preserve">10.6.12</t>
  </si>
  <si>
    <t xml:space="preserve">средства массовой информации</t>
  </si>
  <si>
    <t xml:space="preserve">10.6.13</t>
  </si>
  <si>
    <t xml:space="preserve">обслуживание государственного и муниципального долга</t>
  </si>
  <si>
    <t xml:space="preserve">10.7</t>
  </si>
  <si>
    <t xml:space="preserve">Дефицит(-), профицит(+) консолидированного бюджета субъекта Российской Федерации, млн рублей</t>
  </si>
  <si>
    <t xml:space="preserve">Денежные доходы населения</t>
  </si>
  <si>
    <t xml:space="preserve">11.1</t>
  </si>
  <si>
    <t xml:space="preserve">Реальные располагаемые денежные доходы населения</t>
  </si>
  <si>
    <t xml:space="preserve">11.2</t>
  </si>
  <si>
    <t xml:space="preserve">Прожиточный минимум в среднем на душу населения (в среднем за год), в том числе по основным социально-демографическим группам населения:</t>
  </si>
  <si>
    <t xml:space="preserve">руб./мес.</t>
  </si>
  <si>
    <t xml:space="preserve">11.6</t>
  </si>
  <si>
    <t xml:space="preserve">Численность населения с денежными доходами ниже прожиточного минимума к общей численности населения</t>
  </si>
  <si>
    <t xml:space="preserve">Труд и занятость</t>
  </si>
  <si>
    <t xml:space="preserve">12.1</t>
  </si>
  <si>
    <t xml:space="preserve">Численность рабочей силы</t>
  </si>
  <si>
    <t xml:space="preserve">тыс. человек</t>
  </si>
  <si>
    <t xml:space="preserve">12.2</t>
  </si>
  <si>
    <t xml:space="preserve">Численность трудовых ресурсов – всего, в том числе:</t>
  </si>
  <si>
    <t xml:space="preserve">12.2.1</t>
  </si>
  <si>
    <t xml:space="preserve">трудоспособное население в трудоспособном возрасте</t>
  </si>
  <si>
    <t xml:space="preserve">12.2.2</t>
  </si>
  <si>
    <t xml:space="preserve">иностранные трудовые мигранты</t>
  </si>
  <si>
    <t xml:space="preserve">12.2.3</t>
  </si>
  <si>
    <t xml:space="preserve">численность лиц старше трудоспособного возраста и подростков, занятых в экономике, в том числе:</t>
  </si>
  <si>
    <t xml:space="preserve">12.2.3.1</t>
  </si>
  <si>
    <t xml:space="preserve">пенсионеры старше трудоспособного возраста</t>
  </si>
  <si>
    <t xml:space="preserve">12.2.3.2</t>
  </si>
  <si>
    <t xml:space="preserve">подростки моложе трудоспособного возраста</t>
  </si>
  <si>
    <t xml:space="preserve">12.3</t>
  </si>
  <si>
    <t xml:space="preserve">Численность занятых в экономике – всего, в том числе по разделам ОКВЭД:</t>
  </si>
  <si>
    <t xml:space="preserve">12.5</t>
  </si>
  <si>
    <t xml:space="preserve">Номинальная начисленная среднемесячная заработная плата работников организаций</t>
  </si>
  <si>
    <t xml:space="preserve">рублей</t>
  </si>
  <si>
    <t xml:space="preserve">12.6</t>
  </si>
  <si>
    <t xml:space="preserve">Темп роста номинальной начисленной среднемесячной заработной платы работников организаций</t>
  </si>
  <si>
    <t xml:space="preserve">12.7</t>
  </si>
  <si>
    <t xml:space="preserve"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</si>
  <si>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 xml:space="preserve">12.8</t>
  </si>
  <si>
    <t xml:space="preserve"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</si>
  <si>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 xml:space="preserve">12.9</t>
  </si>
  <si>
    <t xml:space="preserve">Реальная заработная плата работников организаций</t>
  </si>
  <si>
    <t xml:space="preserve">12.10</t>
  </si>
  <si>
    <t xml:space="preserve">Индекс производительности труда</t>
  </si>
  <si>
    <t xml:space="preserve">в % к предыдущему году</t>
  </si>
  <si>
    <t xml:space="preserve">12.11</t>
  </si>
  <si>
    <t xml:space="preserve">Уровень безработицы (по методологии МОТ)</t>
  </si>
  <si>
    <t xml:space="preserve">% к раб. силе</t>
  </si>
  <si>
    <t xml:space="preserve">12.12</t>
  </si>
  <si>
    <t xml:space="preserve">Уровень зарегистрированной безработицы (на конец года)</t>
  </si>
  <si>
    <t xml:space="preserve">12.13</t>
  </si>
  <si>
    <t xml:space="preserve">Общая численность безработных (по методологии МОТ)</t>
  </si>
  <si>
    <t xml:space="preserve">12.14</t>
  </si>
  <si>
    <t xml:space="preserve">Численность безработных, зарегистрированных в государственных учреждениях службы занятости населения (на конец года)</t>
  </si>
  <si>
    <t xml:space="preserve">12.15</t>
  </si>
  <si>
    <t xml:space="preserve">Фонд заработной платы работников организаций</t>
  </si>
  <si>
    <t xml:space="preserve">12.16</t>
  </si>
  <si>
    <t xml:space="preserve">Темп роста фонда заработной платы работников организаций</t>
  </si>
  <si>
    <t xml:space="preserve">Примечание:</t>
  </si>
  <si>
    <t xml:space="preserve">* Используются фактические статистические данные, которые разрабатываются субъектами официального статистического учета.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</si>
</sst>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0"/>
    <numFmt numFmtId="167" formatCode="0.00"/>
    <numFmt numFmtId="168" formatCode="#,##0.00"/>
    <numFmt numFmtId="169" formatCode="0.0"/>
    <numFmt numFmtId="170" formatCode="#,##0.00&quot;   &quot;;\-#,##0.00&quot;   &quot;"/>
    <numFmt numFmtId="171" formatCode="#,##0&quot;   &quot;;\-#,##0&quot;   &quot;"/>
    <numFmt numFmtId="172" formatCode="#,##0&quot;   &quot;;[RED]\-#,##0&quot;   &quot;"/>
  </numFmts>
  <fonts count="2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C9211E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rgb="FFC9211E"/>
      <name val="Times New Roman"/>
      <family val="1"/>
      <charset val="204"/>
    </font>
    <font>
      <sz val="6"/>
      <name val="Times New Roman"/>
      <family val="1"/>
      <charset val="204"/>
    </font>
    <font>
      <sz val="6"/>
      <color rgb="FFC9211E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6"/>
      <name val="Times New Roman"/>
      <family val="1"/>
      <charset val="204"/>
    </font>
    <font>
      <b val="true"/>
      <sz val="6"/>
      <color rgb="FFC9211E"/>
      <name val="Times New Roman"/>
      <family val="1"/>
      <charset val="204"/>
    </font>
    <font>
      <b val="true"/>
      <sz val="7"/>
      <name val="Times New Roman"/>
      <family val="1"/>
      <charset val="204"/>
    </font>
    <font>
      <sz val="6.5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 val="true"/>
      <sz val="6.5"/>
      <name val="Times New Roman"/>
      <family val="1"/>
      <charset val="204"/>
    </font>
    <font>
      <sz val="6.5"/>
      <color rgb="FFC9211E"/>
      <name val="Times New Roman"/>
      <family val="1"/>
      <charset val="204"/>
    </font>
    <font>
      <i val="true"/>
      <sz val="6.5"/>
      <name val="Times New Roman"/>
      <family val="1"/>
      <charset val="204"/>
    </font>
    <font>
      <sz val="6.5"/>
      <color rgb="FF333333"/>
      <name val="Times New Roman"/>
      <family val="1"/>
      <charset val="204"/>
    </font>
    <font>
      <sz val="6.5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6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false" indent="15" shrinkToFit="false"/>
      <protection locked="true" hidden="false"/>
    </xf>
    <xf numFmtId="169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2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M135"/>
  <sheetViews>
    <sheetView showFormulas="false" showGridLines="true" showRowColHeaders="true" showZeros="true" rightToLeft="false" tabSelected="true" showOutlineSymbols="true" defaultGridColor="true" view="pageBreakPreview" topLeftCell="A1" colorId="64" zoomScale="142" zoomScaleNormal="200" zoomScalePageLayoutView="142" workbookViewId="0">
      <pane xSplit="0" ySplit="14" topLeftCell="A111" activePane="bottomLeft" state="frozen"/>
      <selection pane="topLeft" activeCell="A1" activeCellId="0" sqref="A1"/>
      <selection pane="bottomLeft" activeCell="C117" activeCellId="0" sqref="C117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7.29"/>
    <col collapsed="false" customWidth="true" hidden="false" outlineLevel="0" max="2" min="2" style="2" width="41.15"/>
    <col collapsed="false" customWidth="true" hidden="false" outlineLevel="0" max="3" min="3" style="2" width="14.57"/>
    <col collapsed="false" customWidth="true" hidden="false" outlineLevel="0" max="4" min="4" style="2" width="7"/>
    <col collapsed="false" customWidth="true" hidden="false" outlineLevel="0" max="5" min="5" style="3" width="5.7"/>
    <col collapsed="false" customWidth="true" hidden="false" outlineLevel="0" max="6" min="6" style="3" width="6.71"/>
    <col collapsed="false" customWidth="true" hidden="false" outlineLevel="0" max="7" min="7" style="2" width="9.71"/>
    <col collapsed="false" customWidth="true" hidden="false" outlineLevel="0" max="8" min="8" style="2" width="7"/>
    <col collapsed="false" customWidth="true" hidden="false" outlineLevel="0" max="9" min="9" style="2" width="9.71"/>
    <col collapsed="false" customWidth="true" hidden="false" outlineLevel="0" max="10" min="10" style="2" width="7"/>
    <col collapsed="false" customWidth="true" hidden="false" outlineLevel="0" max="11" min="11" style="2" width="9.71"/>
    <col collapsed="false" customWidth="true" hidden="false" outlineLevel="0" max="12" min="12" style="2" width="12.86"/>
    <col collapsed="false" customWidth="false" hidden="false" outlineLevel="0" max="1024" min="13" style="2" width="9.14"/>
  </cols>
  <sheetData>
    <row r="2" customFormat="false" ht="36.75" hidden="false" customHeight="true" outlineLevel="0" collapsed="false">
      <c r="J2" s="4" t="s">
        <v>0</v>
      </c>
      <c r="K2" s="4"/>
      <c r="L2" s="4"/>
    </row>
    <row r="3" customFormat="false" ht="12.75" hidden="false" customHeight="false" outlineLevel="0" collapsed="false">
      <c r="I3" s="5"/>
      <c r="J3" s="6"/>
      <c r="K3" s="6"/>
      <c r="L3" s="6"/>
    </row>
    <row r="4" customFormat="false" ht="12.75" hidden="false" customHeight="false" outlineLevel="0" collapsed="false">
      <c r="I4" s="6"/>
      <c r="J4" s="6"/>
      <c r="K4" s="6"/>
      <c r="L4" s="6"/>
    </row>
    <row r="5" s="8" customFormat="true" ht="12.75" hidden="false" customHeight="true" outlineLevel="0" collapsed="false">
      <c r="A5" s="7"/>
      <c r="E5" s="9"/>
      <c r="F5" s="9"/>
      <c r="I5" s="6"/>
      <c r="J5" s="6"/>
      <c r="K5" s="6"/>
      <c r="L5" s="6"/>
    </row>
    <row r="6" s="11" customFormat="true" ht="15.75" hidden="false" customHeight="true" outlineLevel="0" collapsed="false">
      <c r="A6" s="10"/>
      <c r="E6" s="12"/>
      <c r="F6" s="12"/>
    </row>
    <row r="7" s="14" customFormat="true" ht="24.75" hidden="false" customHeight="true" outlineLevel="0" collapsed="false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="18" customFormat="true" ht="6" hidden="false" customHeight="true" outlineLevel="0" collapsed="false">
      <c r="A8" s="15"/>
      <c r="B8" s="16"/>
      <c r="C8" s="16"/>
      <c r="D8" s="16"/>
      <c r="E8" s="17"/>
      <c r="F8" s="17"/>
      <c r="G8" s="16"/>
      <c r="H8" s="16"/>
      <c r="I8" s="16"/>
      <c r="J8" s="16"/>
      <c r="K8" s="16"/>
      <c r="L8" s="16"/>
    </row>
    <row r="9" s="20" customFormat="true" ht="8.25" hidden="false" customHeight="true" outlineLevel="0" collapsed="false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="11" customFormat="true" ht="13.7" hidden="false" customHeight="true" outlineLevel="0" collapsed="false">
      <c r="A10" s="10"/>
      <c r="E10" s="12"/>
      <c r="F10" s="12"/>
      <c r="J10" s="2"/>
    </row>
    <row r="11" s="8" customFormat="true" ht="21" hidden="false" customHeight="true" outlineLevel="0" collapsed="false">
      <c r="A11" s="21"/>
      <c r="B11" s="22"/>
      <c r="C11" s="22"/>
      <c r="D11" s="23" t="s">
        <v>2</v>
      </c>
      <c r="E11" s="24" t="s">
        <v>2</v>
      </c>
      <c r="F11" s="25" t="s">
        <v>3</v>
      </c>
      <c r="G11" s="23" t="s">
        <v>4</v>
      </c>
      <c r="H11" s="23"/>
      <c r="I11" s="23"/>
      <c r="J11" s="23"/>
      <c r="K11" s="23"/>
      <c r="L11" s="23"/>
    </row>
    <row r="12" s="8" customFormat="true" ht="10.5" hidden="false" customHeight="false" outlineLevel="0" collapsed="false">
      <c r="A12" s="26"/>
      <c r="B12" s="27" t="s">
        <v>5</v>
      </c>
      <c r="C12" s="27" t="s">
        <v>6</v>
      </c>
      <c r="D12" s="23" t="n">
        <v>2021</v>
      </c>
      <c r="E12" s="24" t="n">
        <v>2022</v>
      </c>
      <c r="F12" s="24" t="n">
        <v>2023</v>
      </c>
      <c r="G12" s="23" t="n">
        <v>2024</v>
      </c>
      <c r="H12" s="23"/>
      <c r="I12" s="23" t="n">
        <v>2025</v>
      </c>
      <c r="J12" s="23"/>
      <c r="K12" s="23" t="n">
        <v>2026</v>
      </c>
      <c r="L12" s="23"/>
    </row>
    <row r="13" s="8" customFormat="true" ht="12" hidden="false" customHeight="true" outlineLevel="0" collapsed="false">
      <c r="A13" s="26"/>
      <c r="B13" s="27"/>
      <c r="C13" s="27"/>
      <c r="D13" s="23"/>
      <c r="E13" s="24"/>
      <c r="F13" s="24"/>
      <c r="G13" s="23" t="s">
        <v>7</v>
      </c>
      <c r="H13" s="23" t="s">
        <v>8</v>
      </c>
      <c r="I13" s="23" t="s">
        <v>7</v>
      </c>
      <c r="J13" s="23" t="s">
        <v>8</v>
      </c>
      <c r="K13" s="23" t="s">
        <v>7</v>
      </c>
      <c r="L13" s="23" t="s">
        <v>8</v>
      </c>
    </row>
    <row r="14" s="8" customFormat="true" ht="34.7" hidden="false" customHeight="true" outlineLevel="0" collapsed="false">
      <c r="A14" s="28"/>
      <c r="B14" s="29"/>
      <c r="C14" s="29"/>
      <c r="D14" s="23"/>
      <c r="E14" s="24"/>
      <c r="F14" s="24"/>
      <c r="G14" s="23" t="s">
        <v>9</v>
      </c>
      <c r="H14" s="23" t="s">
        <v>10</v>
      </c>
      <c r="I14" s="23" t="s">
        <v>9</v>
      </c>
      <c r="J14" s="23" t="s">
        <v>10</v>
      </c>
      <c r="K14" s="23" t="s">
        <v>9</v>
      </c>
      <c r="L14" s="23" t="s">
        <v>10</v>
      </c>
    </row>
    <row r="15" s="8" customFormat="true" ht="10.5" hidden="false" customHeight="false" outlineLevel="0" collapsed="false">
      <c r="A15" s="30"/>
      <c r="B15" s="31" t="s">
        <v>11</v>
      </c>
      <c r="C15" s="23"/>
      <c r="D15" s="23"/>
      <c r="E15" s="32"/>
      <c r="F15" s="32"/>
      <c r="G15" s="23"/>
      <c r="H15" s="23"/>
      <c r="I15" s="23"/>
      <c r="J15" s="23"/>
      <c r="K15" s="23"/>
      <c r="L15" s="23"/>
    </row>
    <row r="16" s="8" customFormat="true" ht="10.5" hidden="false" customHeight="false" outlineLevel="0" collapsed="false">
      <c r="A16" s="30" t="s">
        <v>12</v>
      </c>
      <c r="B16" s="33" t="s">
        <v>13</v>
      </c>
      <c r="C16" s="23" t="s">
        <v>14</v>
      </c>
      <c r="D16" s="23" t="n">
        <v>12794</v>
      </c>
      <c r="E16" s="23" t="n">
        <v>12492</v>
      </c>
      <c r="F16" s="23" t="n">
        <v>12150</v>
      </c>
      <c r="G16" s="23" t="n">
        <v>12156</v>
      </c>
      <c r="H16" s="23" t="n">
        <v>12160</v>
      </c>
      <c r="I16" s="23" t="n">
        <v>12162</v>
      </c>
      <c r="J16" s="24" t="n">
        <v>12166</v>
      </c>
      <c r="K16" s="23" t="n">
        <v>12168</v>
      </c>
      <c r="L16" s="24" t="n">
        <v>12172</v>
      </c>
    </row>
    <row r="17" s="8" customFormat="true" ht="10.5" hidden="false" customHeight="false" outlineLevel="0" collapsed="false">
      <c r="A17" s="30" t="s">
        <v>15</v>
      </c>
      <c r="B17" s="33" t="s">
        <v>16</v>
      </c>
      <c r="C17" s="23" t="s">
        <v>14</v>
      </c>
      <c r="D17" s="23" t="n">
        <v>12788</v>
      </c>
      <c r="E17" s="23" t="n">
        <v>12492</v>
      </c>
      <c r="F17" s="23" t="n">
        <v>12150</v>
      </c>
      <c r="G17" s="23" t="n">
        <v>12156</v>
      </c>
      <c r="H17" s="23" t="n">
        <v>12160</v>
      </c>
      <c r="I17" s="23" t="n">
        <v>12162</v>
      </c>
      <c r="J17" s="24" t="n">
        <v>12166</v>
      </c>
      <c r="K17" s="23" t="n">
        <v>12168</v>
      </c>
      <c r="L17" s="24" t="n">
        <v>12172</v>
      </c>
    </row>
    <row r="18" s="36" customFormat="true" ht="21" hidden="false" customHeight="false" outlineLevel="0" collapsed="false">
      <c r="A18" s="30" t="s">
        <v>17</v>
      </c>
      <c r="B18" s="34" t="s">
        <v>18</v>
      </c>
      <c r="C18" s="23" t="s">
        <v>14</v>
      </c>
      <c r="D18" s="35" t="n">
        <v>6574</v>
      </c>
      <c r="E18" s="35" t="n">
        <v>7525</v>
      </c>
      <c r="F18" s="35" t="n">
        <v>7535</v>
      </c>
      <c r="G18" s="23" t="n">
        <v>7535</v>
      </c>
      <c r="H18" s="23" t="n">
        <v>7535</v>
      </c>
      <c r="I18" s="23" t="n">
        <v>7560</v>
      </c>
      <c r="J18" s="24" t="n">
        <v>7565</v>
      </c>
      <c r="K18" s="23" t="n">
        <v>7560</v>
      </c>
      <c r="L18" s="24" t="n">
        <v>7565</v>
      </c>
    </row>
    <row r="19" s="8" customFormat="true" ht="21" hidden="false" customHeight="false" outlineLevel="0" collapsed="false">
      <c r="A19" s="30" t="s">
        <v>19</v>
      </c>
      <c r="B19" s="34" t="s">
        <v>20</v>
      </c>
      <c r="C19" s="23" t="s">
        <v>14</v>
      </c>
      <c r="D19" s="23" t="n">
        <v>3367</v>
      </c>
      <c r="E19" s="23" t="n">
        <v>3155</v>
      </c>
      <c r="F19" s="23" t="n">
        <v>2853</v>
      </c>
      <c r="G19" s="23" t="n">
        <v>2860</v>
      </c>
      <c r="H19" s="23" t="n">
        <v>2863</v>
      </c>
      <c r="I19" s="23" t="n">
        <v>2863</v>
      </c>
      <c r="J19" s="24" t="n">
        <v>2866</v>
      </c>
      <c r="K19" s="23" t="n">
        <v>2866</v>
      </c>
      <c r="L19" s="24" t="n">
        <v>2869</v>
      </c>
    </row>
    <row r="20" s="8" customFormat="true" ht="10.5" hidden="false" customHeight="false" outlineLevel="0" collapsed="false">
      <c r="A20" s="30" t="s">
        <v>21</v>
      </c>
      <c r="B20" s="33" t="s">
        <v>22</v>
      </c>
      <c r="C20" s="23" t="s">
        <v>14</v>
      </c>
      <c r="D20" s="23" t="n">
        <v>-0.129</v>
      </c>
      <c r="E20" s="23" t="n">
        <v>-0.121</v>
      </c>
      <c r="F20" s="23" t="n">
        <v>-0.132</v>
      </c>
      <c r="G20" s="23" t="n">
        <v>-0.125</v>
      </c>
      <c r="H20" s="23" t="n">
        <v>-0.125</v>
      </c>
      <c r="I20" s="23" t="n">
        <v>-0.124</v>
      </c>
      <c r="J20" s="23" t="n">
        <v>-0.124</v>
      </c>
      <c r="K20" s="23" t="n">
        <v>-0.124</v>
      </c>
      <c r="L20" s="23" t="n">
        <v>-0.124</v>
      </c>
    </row>
    <row r="21" s="8" customFormat="true" ht="10.5" hidden="false" customHeight="false" outlineLevel="0" collapsed="false">
      <c r="A21" s="30"/>
      <c r="B21" s="31" t="s">
        <v>23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="8" customFormat="true" ht="21" hidden="false" customHeight="false" outlineLevel="0" collapsed="false">
      <c r="A22" s="30" t="s">
        <v>24</v>
      </c>
      <c r="B22" s="37" t="s">
        <v>25</v>
      </c>
      <c r="C22" s="38" t="s">
        <v>26</v>
      </c>
      <c r="D22" s="38" t="n">
        <v>354.265</v>
      </c>
      <c r="E22" s="38" t="n">
        <v>303</v>
      </c>
      <c r="F22" s="38" t="n">
        <v>192.9</v>
      </c>
      <c r="G22" s="38" t="n">
        <v>418.512</v>
      </c>
      <c r="H22" s="38" t="n">
        <v>419.544</v>
      </c>
      <c r="I22" s="38" t="n">
        <v>424.552</v>
      </c>
      <c r="J22" s="39" t="n">
        <v>430.4</v>
      </c>
      <c r="K22" s="38" t="n">
        <v>430</v>
      </c>
      <c r="L22" s="39" t="n">
        <v>436</v>
      </c>
    </row>
    <row r="23" s="8" customFormat="true" ht="21" hidden="false" customHeight="false" outlineLevel="0" collapsed="false">
      <c r="A23" s="30" t="s">
        <v>27</v>
      </c>
      <c r="B23" s="33" t="s">
        <v>28</v>
      </c>
      <c r="C23" s="40" t="s">
        <v>29</v>
      </c>
      <c r="D23" s="41" t="n">
        <v>116.1</v>
      </c>
      <c r="E23" s="41" t="n">
        <v>101.8</v>
      </c>
      <c r="F23" s="41" t="n">
        <v>97.7</v>
      </c>
      <c r="G23" s="42" t="n">
        <v>102</v>
      </c>
      <c r="H23" s="42" t="n">
        <v>117</v>
      </c>
      <c r="I23" s="42" t="n">
        <v>102</v>
      </c>
      <c r="J23" s="43" t="n">
        <v>117</v>
      </c>
      <c r="K23" s="42" t="n">
        <v>102</v>
      </c>
      <c r="L23" s="43" t="n">
        <v>117</v>
      </c>
    </row>
    <row r="24" s="8" customFormat="true" ht="10.5" hidden="false" customHeight="false" outlineLevel="0" collapsed="false">
      <c r="A24" s="30"/>
      <c r="B24" s="33" t="s">
        <v>30</v>
      </c>
      <c r="C24" s="40"/>
      <c r="D24" s="23" t="n">
        <v>107.3</v>
      </c>
      <c r="E24" s="23" t="n">
        <v>103.9</v>
      </c>
      <c r="F24" s="23" t="n">
        <v>98.2</v>
      </c>
      <c r="G24" s="23" t="n">
        <v>104.2</v>
      </c>
      <c r="H24" s="23" t="n">
        <v>104.1</v>
      </c>
      <c r="I24" s="23" t="n">
        <v>104.2</v>
      </c>
      <c r="J24" s="24" t="n">
        <v>104.1</v>
      </c>
      <c r="K24" s="23" t="n">
        <v>104.2</v>
      </c>
      <c r="L24" s="24" t="n">
        <v>104.1</v>
      </c>
    </row>
    <row r="25" s="8" customFormat="true" ht="21" hidden="false" customHeight="false" outlineLevel="0" collapsed="false">
      <c r="A25" s="30" t="s">
        <v>31</v>
      </c>
      <c r="B25" s="44" t="s">
        <v>32</v>
      </c>
      <c r="C25" s="40" t="s">
        <v>29</v>
      </c>
      <c r="D25" s="41" t="n">
        <v>107.4</v>
      </c>
      <c r="E25" s="41" t="n">
        <v>98.7</v>
      </c>
      <c r="F25" s="41" t="n">
        <v>103.9</v>
      </c>
      <c r="G25" s="41" t="n">
        <v>99.2</v>
      </c>
      <c r="H25" s="41" t="n">
        <v>100.7</v>
      </c>
      <c r="I25" s="41" t="n">
        <v>99.75</v>
      </c>
      <c r="J25" s="41" t="n">
        <v>103.7</v>
      </c>
      <c r="K25" s="41" t="n">
        <v>100</v>
      </c>
      <c r="L25" s="41" t="n">
        <v>103.7</v>
      </c>
    </row>
    <row r="26" s="8" customFormat="true" ht="21" hidden="false" customHeight="false" outlineLevel="0" collapsed="false">
      <c r="A26" s="30" t="s">
        <v>33</v>
      </c>
      <c r="B26" s="33" t="s">
        <v>34</v>
      </c>
      <c r="C26" s="40" t="s">
        <v>29</v>
      </c>
      <c r="D26" s="41" t="n">
        <v>101.6</v>
      </c>
      <c r="E26" s="41" t="n">
        <v>101.6</v>
      </c>
      <c r="F26" s="41" t="n">
        <v>107.6</v>
      </c>
      <c r="G26" s="41" t="n">
        <v>105.6</v>
      </c>
      <c r="H26" s="41" t="n">
        <v>107.6</v>
      </c>
      <c r="I26" s="41" t="n">
        <v>106</v>
      </c>
      <c r="J26" s="41" t="n">
        <v>107.6</v>
      </c>
      <c r="K26" s="41" t="n">
        <v>106</v>
      </c>
      <c r="L26" s="41" t="n">
        <v>107.6</v>
      </c>
    </row>
    <row r="27" s="8" customFormat="true" ht="21" hidden="false" customHeight="false" outlineLevel="0" collapsed="false">
      <c r="A27" s="30" t="s">
        <v>35</v>
      </c>
      <c r="B27" s="45" t="s">
        <v>36</v>
      </c>
      <c r="C27" s="40" t="s">
        <v>29</v>
      </c>
      <c r="D27" s="46" t="n">
        <v>101.7</v>
      </c>
      <c r="E27" s="46" t="n">
        <v>100.1</v>
      </c>
      <c r="F27" s="46" t="n">
        <v>100</v>
      </c>
      <c r="G27" s="46" t="n">
        <v>100</v>
      </c>
      <c r="H27" s="46" t="n">
        <v>100</v>
      </c>
      <c r="I27" s="46" t="n">
        <v>100</v>
      </c>
      <c r="J27" s="46" t="n">
        <v>100</v>
      </c>
      <c r="K27" s="46" t="n">
        <v>100</v>
      </c>
      <c r="L27" s="46" t="n">
        <v>100</v>
      </c>
    </row>
    <row r="28" s="8" customFormat="true" ht="27" hidden="false" customHeight="false" outlineLevel="0" collapsed="false">
      <c r="A28" s="30" t="s">
        <v>37</v>
      </c>
      <c r="B28" s="45" t="s">
        <v>38</v>
      </c>
      <c r="C28" s="40" t="s">
        <v>29</v>
      </c>
      <c r="D28" s="46" t="n">
        <v>112.6</v>
      </c>
      <c r="E28" s="46" t="n">
        <v>93.9</v>
      </c>
      <c r="F28" s="46" t="n">
        <v>100</v>
      </c>
      <c r="G28" s="46" t="n">
        <v>100</v>
      </c>
      <c r="H28" s="46" t="n">
        <v>100</v>
      </c>
      <c r="I28" s="46" t="n">
        <v>100</v>
      </c>
      <c r="J28" s="46" t="n">
        <v>100</v>
      </c>
      <c r="K28" s="46" t="n">
        <v>100</v>
      </c>
      <c r="L28" s="46" t="n">
        <v>100</v>
      </c>
    </row>
    <row r="29" s="8" customFormat="true" ht="10.5" hidden="false" customHeight="false" outlineLevel="0" collapsed="false">
      <c r="A29" s="30"/>
      <c r="B29" s="31" t="s">
        <v>39</v>
      </c>
      <c r="C29" s="40"/>
      <c r="D29" s="23"/>
      <c r="E29" s="23"/>
      <c r="F29" s="23"/>
      <c r="G29" s="23"/>
      <c r="H29" s="23"/>
      <c r="I29" s="23"/>
      <c r="J29" s="23"/>
      <c r="K29" s="23"/>
      <c r="L29" s="23"/>
    </row>
    <row r="30" s="8" customFormat="true" ht="10.5" hidden="false" customHeight="false" outlineLevel="0" collapsed="false">
      <c r="A30" s="30" t="s">
        <v>40</v>
      </c>
      <c r="B30" s="33" t="s">
        <v>41</v>
      </c>
      <c r="C30" s="23" t="s">
        <v>26</v>
      </c>
      <c r="D30" s="23" t="n">
        <v>275.45</v>
      </c>
      <c r="E30" s="23" t="n">
        <v>288.761</v>
      </c>
      <c r="F30" s="23" t="n">
        <v>288.761</v>
      </c>
      <c r="G30" s="23" t="n">
        <v>306.892</v>
      </c>
      <c r="H30" s="23" t="n">
        <v>309.722</v>
      </c>
      <c r="I30" s="23" t="n">
        <v>309.537</v>
      </c>
      <c r="J30" s="24" t="n">
        <v>309.9</v>
      </c>
      <c r="K30" s="23" t="n">
        <v>309.537</v>
      </c>
      <c r="L30" s="24" t="n">
        <v>309.9</v>
      </c>
    </row>
    <row r="31" s="8" customFormat="true" ht="21" hidden="false" customHeight="false" outlineLevel="0" collapsed="false">
      <c r="A31" s="30" t="s">
        <v>42</v>
      </c>
      <c r="B31" s="33" t="s">
        <v>43</v>
      </c>
      <c r="C31" s="40" t="s">
        <v>29</v>
      </c>
      <c r="D31" s="41" t="n">
        <v>101.05</v>
      </c>
      <c r="E31" s="41" t="n">
        <v>96.6</v>
      </c>
      <c r="F31" s="41" t="n">
        <v>98.6</v>
      </c>
      <c r="G31" s="42" t="n">
        <v>95.82</v>
      </c>
      <c r="H31" s="42" t="n">
        <v>96.2</v>
      </c>
      <c r="I31" s="42" t="n">
        <v>101.9</v>
      </c>
      <c r="J31" s="42" t="n">
        <v>103.13</v>
      </c>
      <c r="K31" s="42" t="n">
        <v>101.9</v>
      </c>
      <c r="L31" s="43" t="n">
        <v>103.13</v>
      </c>
    </row>
    <row r="32" s="8" customFormat="true" ht="10.5" hidden="false" customHeight="false" outlineLevel="0" collapsed="false">
      <c r="A32" s="30"/>
      <c r="B32" s="33" t="s">
        <v>30</v>
      </c>
      <c r="C32" s="40"/>
      <c r="D32" s="23" t="n">
        <v>104.7</v>
      </c>
      <c r="E32" s="23" t="n">
        <v>103.8</v>
      </c>
      <c r="F32" s="23" t="n">
        <v>103.8</v>
      </c>
      <c r="G32" s="23" t="n">
        <v>104.6</v>
      </c>
      <c r="H32" s="23" t="n">
        <v>104</v>
      </c>
      <c r="I32" s="23" t="n">
        <v>104.2</v>
      </c>
      <c r="J32" s="23" t="n">
        <v>104</v>
      </c>
      <c r="K32" s="23" t="n">
        <v>104.1</v>
      </c>
      <c r="L32" s="23" t="n">
        <v>104</v>
      </c>
    </row>
    <row r="33" s="8" customFormat="true" ht="10.5" hidden="false" customHeight="false" outlineLevel="0" collapsed="false">
      <c r="A33" s="30" t="s">
        <v>44</v>
      </c>
      <c r="B33" s="33" t="s">
        <v>45</v>
      </c>
      <c r="C33" s="23" t="s">
        <v>26</v>
      </c>
      <c r="D33" s="23" t="n">
        <v>189.25</v>
      </c>
      <c r="E33" s="23" t="n">
        <v>200.363</v>
      </c>
      <c r="F33" s="23" t="n">
        <v>200.363</v>
      </c>
      <c r="G33" s="23" t="n">
        <v>221.108</v>
      </c>
      <c r="H33" s="23" t="n">
        <v>223.866</v>
      </c>
      <c r="I33" s="23" t="n">
        <v>229.45</v>
      </c>
      <c r="J33" s="24" t="n">
        <v>232.498</v>
      </c>
      <c r="K33" s="23" t="n">
        <v>0</v>
      </c>
      <c r="L33" s="24" t="n">
        <v>0</v>
      </c>
    </row>
    <row r="34" s="8" customFormat="true" ht="21" hidden="false" customHeight="false" outlineLevel="0" collapsed="false">
      <c r="A34" s="30" t="s">
        <v>46</v>
      </c>
      <c r="B34" s="33" t="s">
        <v>47</v>
      </c>
      <c r="C34" s="40" t="s">
        <v>29</v>
      </c>
      <c r="D34" s="41" t="n">
        <v>101.81</v>
      </c>
      <c r="E34" s="41" t="n">
        <v>102.89</v>
      </c>
      <c r="F34" s="41" t="n">
        <f aca="false">F33/E33/F35*100*100</f>
        <v>97.1817298347911</v>
      </c>
      <c r="G34" s="42" t="n">
        <f aca="false">SUM(G33/F33/G35*100*100)</f>
        <v>105.804130412218</v>
      </c>
      <c r="H34" s="42" t="n">
        <f aca="false">SUM(H33/F33/H35*10000)</f>
        <v>107.432893912933</v>
      </c>
      <c r="I34" s="42" t="n">
        <f aca="false">SUM(I33/H33/I35*100*100)</f>
        <v>96.4198958591166</v>
      </c>
      <c r="J34" s="43" t="n">
        <f aca="false">SUM(J33/H33/J35*10000)</f>
        <v>96.1628500647378</v>
      </c>
      <c r="K34" s="42" t="n">
        <v>96.16</v>
      </c>
      <c r="L34" s="43" t="n">
        <v>96.16</v>
      </c>
    </row>
    <row r="35" s="8" customFormat="true" ht="10.5" hidden="false" customHeight="false" outlineLevel="0" collapsed="false">
      <c r="A35" s="30"/>
      <c r="B35" s="33" t="s">
        <v>30</v>
      </c>
      <c r="C35" s="40"/>
      <c r="D35" s="23" t="n">
        <v>104.5</v>
      </c>
      <c r="E35" s="23" t="n">
        <v>102.9</v>
      </c>
      <c r="F35" s="23" t="n">
        <v>102.9</v>
      </c>
      <c r="G35" s="23" t="n">
        <v>104.3</v>
      </c>
      <c r="H35" s="23" t="n">
        <v>104</v>
      </c>
      <c r="I35" s="23" t="n">
        <v>106.3</v>
      </c>
      <c r="J35" s="23" t="n">
        <v>108</v>
      </c>
      <c r="K35" s="23" t="n">
        <v>108</v>
      </c>
      <c r="L35" s="23" t="n">
        <v>108</v>
      </c>
    </row>
    <row r="36" s="8" customFormat="true" ht="10.5" hidden="false" customHeight="false" outlineLevel="0" collapsed="false">
      <c r="A36" s="30" t="s">
        <v>48</v>
      </c>
      <c r="B36" s="33" t="s">
        <v>49</v>
      </c>
      <c r="C36" s="23" t="s">
        <v>26</v>
      </c>
      <c r="D36" s="23" t="n">
        <v>91.752</v>
      </c>
      <c r="E36" s="23" t="n">
        <v>95.389</v>
      </c>
      <c r="F36" s="23" t="n">
        <v>95.389</v>
      </c>
      <c r="G36" s="23" t="n">
        <v>101.835</v>
      </c>
      <c r="H36" s="23" t="n">
        <v>110.432</v>
      </c>
      <c r="I36" s="23" t="n">
        <v>101.835</v>
      </c>
      <c r="J36" s="24" t="n">
        <v>110.432</v>
      </c>
      <c r="K36" s="23" t="n">
        <v>101.835</v>
      </c>
      <c r="L36" s="24" t="n">
        <v>110.432</v>
      </c>
    </row>
    <row r="37" s="8" customFormat="true" ht="21" hidden="false" customHeight="false" outlineLevel="0" collapsed="false">
      <c r="A37" s="30" t="s">
        <v>50</v>
      </c>
      <c r="B37" s="33" t="s">
        <v>51</v>
      </c>
      <c r="C37" s="40" t="s">
        <v>29</v>
      </c>
      <c r="D37" s="47" t="n">
        <v>105.75</v>
      </c>
      <c r="E37" s="41" t="n">
        <v>100.06</v>
      </c>
      <c r="F37" s="41" t="n">
        <f aca="false">F36/E36/F38*100*100</f>
        <v>96.2463907603465</v>
      </c>
      <c r="G37" s="42" t="n">
        <f aca="false">SUM(G36/F36/G38*100*100)</f>
        <v>102.454503449649</v>
      </c>
      <c r="H37" s="42" t="n">
        <f aca="false">SUM(H36/F36/H38*10000)</f>
        <v>111.31746363272</v>
      </c>
      <c r="I37" s="42" t="n">
        <f aca="false">SUM(I36/H36/I38*100*100)</f>
        <v>88.4981946316153</v>
      </c>
      <c r="J37" s="43" t="n">
        <f aca="false">SUM(J36/H36/J38*10000)</f>
        <v>96.1538461538462</v>
      </c>
      <c r="K37" s="42" t="n">
        <v>88.5</v>
      </c>
      <c r="L37" s="43" t="n">
        <v>96.15</v>
      </c>
    </row>
    <row r="38" s="8" customFormat="true" ht="10.5" hidden="false" customHeight="false" outlineLevel="0" collapsed="false">
      <c r="A38" s="30"/>
      <c r="B38" s="33" t="s">
        <v>30</v>
      </c>
      <c r="C38" s="40"/>
      <c r="D38" s="23" t="n">
        <v>105.2</v>
      </c>
      <c r="E38" s="23" t="n">
        <v>103.9</v>
      </c>
      <c r="F38" s="23" t="n">
        <v>103.9</v>
      </c>
      <c r="G38" s="23" t="n">
        <v>104.2</v>
      </c>
      <c r="H38" s="23" t="n">
        <v>104</v>
      </c>
      <c r="I38" s="23" t="n">
        <v>104.2</v>
      </c>
      <c r="J38" s="23" t="n">
        <v>104</v>
      </c>
      <c r="K38" s="23" t="n">
        <v>104.2</v>
      </c>
      <c r="L38" s="23" t="n">
        <v>104</v>
      </c>
    </row>
    <row r="39" s="8" customFormat="true" ht="10.5" hidden="false" customHeight="false" outlineLevel="0" collapsed="false">
      <c r="A39" s="30"/>
      <c r="B39" s="31" t="s">
        <v>52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="8" customFormat="true" ht="10.5" hidden="false" customHeight="false" outlineLevel="0" collapsed="false">
      <c r="A40" s="30" t="s">
        <v>53</v>
      </c>
      <c r="B40" s="33" t="s">
        <v>54</v>
      </c>
      <c r="C40" s="23" t="s">
        <v>55</v>
      </c>
      <c r="D40" s="35" t="n">
        <v>1.735</v>
      </c>
      <c r="E40" s="35" t="n">
        <v>1.224</v>
      </c>
      <c r="F40" s="35" t="n">
        <v>0.883</v>
      </c>
      <c r="G40" s="35" t="n">
        <v>1.11</v>
      </c>
      <c r="H40" s="23" t="n">
        <v>1.162</v>
      </c>
      <c r="I40" s="35" t="n">
        <v>1.11</v>
      </c>
      <c r="J40" s="23" t="n">
        <v>1.162</v>
      </c>
      <c r="K40" s="35" t="n">
        <v>1.2</v>
      </c>
      <c r="L40" s="23" t="n">
        <v>1.25</v>
      </c>
    </row>
    <row r="41" s="8" customFormat="true" ht="10.5" hidden="false" customHeight="false" outlineLevel="0" collapsed="false">
      <c r="A41" s="30"/>
      <c r="B41" s="31" t="s">
        <v>56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="8" customFormat="true" ht="21" hidden="false" customHeight="false" outlineLevel="0" collapsed="false">
      <c r="A42" s="30" t="s">
        <v>57</v>
      </c>
      <c r="B42" s="34" t="s">
        <v>58</v>
      </c>
      <c r="C42" s="40" t="s">
        <v>59</v>
      </c>
      <c r="D42" s="23" t="n">
        <v>104.4</v>
      </c>
      <c r="E42" s="23" t="n">
        <v>104.2</v>
      </c>
      <c r="F42" s="23" t="n">
        <v>104.2</v>
      </c>
      <c r="G42" s="48" t="n">
        <v>104</v>
      </c>
      <c r="H42" s="23" t="n">
        <v>103.9</v>
      </c>
      <c r="I42" s="48" t="n">
        <v>104</v>
      </c>
      <c r="J42" s="23" t="n">
        <v>103.9</v>
      </c>
      <c r="K42" s="48" t="n">
        <v>104</v>
      </c>
      <c r="L42" s="23" t="n">
        <v>103.9</v>
      </c>
    </row>
    <row r="43" s="8" customFormat="true" ht="10.5" hidden="false" customHeight="true" outlineLevel="0" collapsed="false">
      <c r="A43" s="30" t="s">
        <v>60</v>
      </c>
      <c r="B43" s="34" t="s">
        <v>61</v>
      </c>
      <c r="C43" s="40" t="s">
        <v>62</v>
      </c>
      <c r="D43" s="23" t="n">
        <v>104.8</v>
      </c>
      <c r="E43" s="23" t="n">
        <v>103.8</v>
      </c>
      <c r="F43" s="23" t="n">
        <v>103.8</v>
      </c>
      <c r="G43" s="47" t="n">
        <v>104</v>
      </c>
      <c r="H43" s="23" t="n">
        <v>103.9</v>
      </c>
      <c r="I43" s="47" t="n">
        <v>104</v>
      </c>
      <c r="J43" s="23" t="n">
        <v>103.9</v>
      </c>
      <c r="K43" s="47" t="n">
        <v>104</v>
      </c>
      <c r="L43" s="23" t="n">
        <v>103.9</v>
      </c>
    </row>
    <row r="44" s="8" customFormat="true" ht="10.5" hidden="false" customHeight="false" outlineLevel="0" collapsed="false">
      <c r="A44" s="30" t="s">
        <v>63</v>
      </c>
      <c r="B44" s="33" t="s">
        <v>64</v>
      </c>
      <c r="C44" s="23" t="s">
        <v>65</v>
      </c>
      <c r="D44" s="23"/>
      <c r="E44" s="23"/>
      <c r="F44" s="23"/>
      <c r="G44" s="23"/>
      <c r="H44" s="23"/>
      <c r="I44" s="23"/>
      <c r="J44" s="23"/>
      <c r="K44" s="23"/>
      <c r="L44" s="23"/>
    </row>
    <row r="45" s="8" customFormat="true" ht="21" hidden="false" customHeight="false" outlineLevel="0" collapsed="false">
      <c r="A45" s="30" t="s">
        <v>66</v>
      </c>
      <c r="B45" s="33" t="s">
        <v>67</v>
      </c>
      <c r="C45" s="40" t="s">
        <v>29</v>
      </c>
      <c r="D45" s="23"/>
      <c r="E45" s="23"/>
      <c r="F45" s="23"/>
      <c r="G45" s="23"/>
      <c r="H45" s="23"/>
      <c r="I45" s="23"/>
      <c r="J45" s="23"/>
      <c r="K45" s="23"/>
      <c r="L45" s="23"/>
    </row>
    <row r="46" s="8" customFormat="true" ht="10.5" hidden="false" customHeight="false" outlineLevel="0" collapsed="false">
      <c r="A46" s="30" t="s">
        <v>68</v>
      </c>
      <c r="B46" s="33" t="s">
        <v>69</v>
      </c>
      <c r="C46" s="23" t="s">
        <v>62</v>
      </c>
      <c r="D46" s="23"/>
      <c r="E46" s="23"/>
      <c r="F46" s="23"/>
      <c r="G46" s="23"/>
      <c r="H46" s="23"/>
      <c r="I46" s="23"/>
      <c r="J46" s="23"/>
      <c r="K46" s="23"/>
      <c r="L46" s="23"/>
    </row>
    <row r="47" s="8" customFormat="true" ht="10.5" hidden="false" customHeight="false" outlineLevel="0" collapsed="false">
      <c r="A47" s="30" t="s">
        <v>70</v>
      </c>
      <c r="B47" s="33" t="s">
        <v>71</v>
      </c>
      <c r="C47" s="40" t="s">
        <v>65</v>
      </c>
      <c r="D47" s="23" t="n">
        <v>142.722</v>
      </c>
      <c r="E47" s="23" t="n">
        <v>141</v>
      </c>
      <c r="F47" s="23" t="n">
        <v>82</v>
      </c>
      <c r="G47" s="23" t="n">
        <v>140</v>
      </c>
      <c r="H47" s="23" t="n">
        <v>143</v>
      </c>
      <c r="I47" s="23" t="n">
        <v>144.2</v>
      </c>
      <c r="J47" s="24" t="n">
        <v>147.3</v>
      </c>
      <c r="K47" s="23" t="n">
        <v>148.5</v>
      </c>
      <c r="L47" s="24" t="n">
        <v>151.8</v>
      </c>
    </row>
    <row r="48" s="8" customFormat="true" ht="21" hidden="false" customHeight="false" outlineLevel="0" collapsed="false">
      <c r="A48" s="30" t="s">
        <v>72</v>
      </c>
      <c r="B48" s="33" t="s">
        <v>73</v>
      </c>
      <c r="C48" s="40" t="s">
        <v>29</v>
      </c>
      <c r="D48" s="41" t="n">
        <v>105.67</v>
      </c>
      <c r="E48" s="41" t="n">
        <v>52.6</v>
      </c>
      <c r="F48" s="41" t="n">
        <f aca="false">F47/E47/F49*100*100</f>
        <v>52.9172232655089</v>
      </c>
      <c r="G48" s="41" t="n">
        <f aca="false">G47/E47/G49*10000</f>
        <v>96.3988156716932</v>
      </c>
      <c r="H48" s="41" t="n">
        <f aca="false">H47/E47/G49*10000</f>
        <v>98.4645045789437</v>
      </c>
      <c r="I48" s="41" t="n">
        <f aca="false">I47/G47/I49*10000</f>
        <v>99.6131528046422</v>
      </c>
      <c r="J48" s="49" t="n">
        <f aca="false">J47/G47/I49*10000</f>
        <v>101.754628350373</v>
      </c>
      <c r="K48" s="41"/>
      <c r="L48" s="49"/>
    </row>
    <row r="49" s="8" customFormat="true" ht="10.5" hidden="false" customHeight="false" outlineLevel="0" collapsed="false">
      <c r="A49" s="30" t="s">
        <v>74</v>
      </c>
      <c r="B49" s="33" t="s">
        <v>75</v>
      </c>
      <c r="C49" s="40" t="s">
        <v>62</v>
      </c>
      <c r="D49" s="23" t="n">
        <v>103.5</v>
      </c>
      <c r="E49" s="23" t="n">
        <v>108</v>
      </c>
      <c r="F49" s="23" t="n">
        <v>109.9</v>
      </c>
      <c r="G49" s="23" t="n">
        <v>103</v>
      </c>
      <c r="H49" s="23" t="n">
        <v>104.8</v>
      </c>
      <c r="I49" s="23" t="n">
        <v>103.4</v>
      </c>
      <c r="J49" s="23" t="n">
        <v>104.4</v>
      </c>
      <c r="K49" s="23" t="n">
        <v>103.4</v>
      </c>
      <c r="L49" s="23" t="n">
        <v>104.4</v>
      </c>
    </row>
    <row r="50" s="8" customFormat="true" ht="21" hidden="false" customHeight="false" outlineLevel="0" collapsed="false">
      <c r="A50" s="30"/>
      <c r="B50" s="50" t="s">
        <v>76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="8" customFormat="true" ht="21" hidden="false" customHeight="false" outlineLevel="0" collapsed="false">
      <c r="A51" s="51" t="s">
        <v>77</v>
      </c>
      <c r="B51" s="34" t="s">
        <v>78</v>
      </c>
      <c r="C51" s="23" t="s">
        <v>79</v>
      </c>
      <c r="D51" s="23" t="n">
        <v>221</v>
      </c>
      <c r="E51" s="23" t="n">
        <v>272</v>
      </c>
      <c r="F51" s="23" t="n">
        <v>214</v>
      </c>
      <c r="G51" s="23" t="n">
        <v>215</v>
      </c>
      <c r="H51" s="23" t="n">
        <v>219</v>
      </c>
      <c r="I51" s="23" t="n">
        <v>218</v>
      </c>
      <c r="J51" s="23" t="n">
        <v>225</v>
      </c>
      <c r="K51" s="23" t="n">
        <v>224</v>
      </c>
      <c r="L51" s="23" t="n">
        <v>231</v>
      </c>
    </row>
    <row r="52" s="8" customFormat="true" ht="30.75" hidden="false" customHeight="true" outlineLevel="0" collapsed="false">
      <c r="A52" s="30" t="s">
        <v>80</v>
      </c>
      <c r="B52" s="34" t="s">
        <v>81</v>
      </c>
      <c r="C52" s="23" t="s">
        <v>14</v>
      </c>
      <c r="D52" s="23" t="n">
        <v>4.267</v>
      </c>
      <c r="E52" s="23" t="n">
        <v>4.352</v>
      </c>
      <c r="F52" s="23" t="n">
        <v>3.821</v>
      </c>
      <c r="G52" s="23" t="n">
        <v>3.097</v>
      </c>
      <c r="H52" s="35" t="n">
        <v>3.56</v>
      </c>
      <c r="I52" s="23" t="n">
        <v>3.097</v>
      </c>
      <c r="J52" s="35" t="n">
        <v>3.56</v>
      </c>
      <c r="K52" s="23" t="n">
        <v>3.097</v>
      </c>
      <c r="L52" s="35" t="n">
        <v>3.56</v>
      </c>
    </row>
    <row r="53" s="8" customFormat="true" ht="10.5" hidden="false" customHeight="true" outlineLevel="0" collapsed="false">
      <c r="A53" s="30" t="s">
        <v>82</v>
      </c>
      <c r="B53" s="34" t="s">
        <v>83</v>
      </c>
      <c r="C53" s="23" t="s">
        <v>84</v>
      </c>
      <c r="D53" s="23"/>
      <c r="E53" s="23"/>
      <c r="F53" s="23"/>
      <c r="G53" s="23"/>
      <c r="H53" s="23"/>
      <c r="I53" s="23"/>
      <c r="J53" s="23"/>
      <c r="K53" s="23"/>
      <c r="L53" s="23"/>
    </row>
    <row r="54" s="8" customFormat="true" ht="12.8" hidden="false" customHeight="false" outlineLevel="0" collapsed="false">
      <c r="A54" s="30"/>
      <c r="B54" s="52" t="s">
        <v>85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="8" customFormat="true" ht="12.8" hidden="false" customHeight="false" outlineLevel="0" collapsed="false">
      <c r="A55" s="30"/>
      <c r="B55" s="54" t="s">
        <v>86</v>
      </c>
      <c r="C55" s="53" t="s">
        <v>87</v>
      </c>
      <c r="D55" s="53" t="n">
        <v>5881.7</v>
      </c>
      <c r="E55" s="53" t="n">
        <v>2315.34</v>
      </c>
      <c r="F55" s="53" t="n">
        <v>5913.8</v>
      </c>
      <c r="G55" s="53" t="n">
        <v>6150.4</v>
      </c>
      <c r="H55" s="53" t="n">
        <v>6150.4</v>
      </c>
      <c r="I55" s="53" t="n">
        <v>6396.4</v>
      </c>
      <c r="J55" s="53" t="n">
        <v>6396.4</v>
      </c>
      <c r="K55" s="53" t="n">
        <v>6652.3</v>
      </c>
      <c r="L55" s="53" t="n">
        <v>6652.3</v>
      </c>
    </row>
    <row r="56" s="8" customFormat="true" ht="12.8" hidden="false" customHeight="false" outlineLevel="0" collapsed="false">
      <c r="A56" s="30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="8" customFormat="true" ht="12.8" hidden="false" customHeight="false" outlineLevel="0" collapsed="false">
      <c r="A57" s="30"/>
      <c r="B57" s="31" t="s">
        <v>88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="8" customFormat="true" ht="10.5" hidden="false" customHeight="false" outlineLevel="0" collapsed="false">
      <c r="A58" s="30" t="s">
        <v>89</v>
      </c>
      <c r="B58" s="33" t="s">
        <v>90</v>
      </c>
      <c r="C58" s="23" t="s">
        <v>65</v>
      </c>
      <c r="D58" s="23" t="n">
        <v>2407</v>
      </c>
      <c r="E58" s="23" t="n">
        <v>2505.7</v>
      </c>
      <c r="F58" s="23" t="n">
        <v>1067.5</v>
      </c>
      <c r="G58" s="23" t="n">
        <v>2670</v>
      </c>
      <c r="H58" s="23" t="n">
        <v>2812.9</v>
      </c>
      <c r="I58" s="23" t="n">
        <v>2980</v>
      </c>
      <c r="J58" s="24" t="n">
        <v>3200</v>
      </c>
      <c r="K58" s="23" t="n">
        <v>2980</v>
      </c>
      <c r="L58" s="24" t="n">
        <v>3200</v>
      </c>
    </row>
    <row r="59" s="8" customFormat="true" ht="21" hidden="false" customHeight="false" outlineLevel="0" collapsed="false">
      <c r="A59" s="30" t="s">
        <v>91</v>
      </c>
      <c r="B59" s="33" t="s">
        <v>92</v>
      </c>
      <c r="C59" s="40" t="s">
        <v>29</v>
      </c>
      <c r="D59" s="55" t="n">
        <v>98.49</v>
      </c>
      <c r="E59" s="55" t="n">
        <v>95.14</v>
      </c>
      <c r="F59" s="55" t="n">
        <v>95.06</v>
      </c>
      <c r="G59" s="55" t="n">
        <v>105.76</v>
      </c>
      <c r="H59" s="55" t="n">
        <v>111.42</v>
      </c>
      <c r="I59" s="55" t="n">
        <f aca="false">SUM(I58/H58/I60*100*100)</f>
        <v>101.088252351014</v>
      </c>
      <c r="J59" s="56" t="n">
        <f aca="false">SUM(J58/H58/J60*10000)</f>
        <v>108.551143464176</v>
      </c>
      <c r="K59" s="55" t="n">
        <v>101.09</v>
      </c>
      <c r="L59" s="56" t="n">
        <v>108.55</v>
      </c>
    </row>
    <row r="60" s="8" customFormat="true" ht="10.5" hidden="false" customHeight="false" outlineLevel="0" collapsed="false">
      <c r="A60" s="30" t="s">
        <v>93</v>
      </c>
      <c r="B60" s="33" t="s">
        <v>94</v>
      </c>
      <c r="C60" s="23" t="s">
        <v>62</v>
      </c>
      <c r="D60" s="23" t="n">
        <v>105.6</v>
      </c>
      <c r="E60" s="23" t="n">
        <v>105.2</v>
      </c>
      <c r="F60" s="23" t="n">
        <v>105.2</v>
      </c>
      <c r="G60" s="23" t="n">
        <v>104.8</v>
      </c>
      <c r="H60" s="23" t="n">
        <v>104.8</v>
      </c>
      <c r="I60" s="23" t="n">
        <v>104.8</v>
      </c>
      <c r="J60" s="24" t="n">
        <v>104.8</v>
      </c>
      <c r="K60" s="23" t="n">
        <v>104.8</v>
      </c>
      <c r="L60" s="24" t="n">
        <v>104.8</v>
      </c>
    </row>
    <row r="61" s="8" customFormat="true" ht="21" hidden="false" customHeight="false" outlineLevel="0" collapsed="false">
      <c r="A61" s="30" t="s">
        <v>95</v>
      </c>
      <c r="B61" s="34" t="s">
        <v>96</v>
      </c>
      <c r="C61" s="23" t="s">
        <v>97</v>
      </c>
      <c r="D61" s="23"/>
      <c r="E61" s="23"/>
      <c r="F61" s="23"/>
      <c r="G61" s="23"/>
      <c r="H61" s="23"/>
      <c r="I61" s="23"/>
      <c r="J61" s="23"/>
      <c r="K61" s="23"/>
      <c r="L61" s="23"/>
    </row>
    <row r="62" s="8" customFormat="true" ht="36" hidden="false" customHeight="false" outlineLevel="0" collapsed="false">
      <c r="A62" s="30"/>
      <c r="B62" s="45" t="s">
        <v>98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="8" customFormat="true" ht="10.5" hidden="false" customHeight="false" outlineLevel="0" collapsed="false">
      <c r="A63" s="30" t="s">
        <v>99</v>
      </c>
      <c r="B63" s="33" t="s">
        <v>100</v>
      </c>
      <c r="C63" s="23" t="s">
        <v>65</v>
      </c>
      <c r="D63" s="23" t="n">
        <v>2351.8</v>
      </c>
      <c r="E63" s="23" t="n">
        <v>2391.7</v>
      </c>
      <c r="F63" s="23" t="n">
        <v>2391.7</v>
      </c>
      <c r="G63" s="23" t="n">
        <v>2606.8</v>
      </c>
      <c r="H63" s="23" t="n">
        <v>2748.7</v>
      </c>
      <c r="I63" s="23" t="n">
        <v>2606.8</v>
      </c>
      <c r="J63" s="57" t="n">
        <v>2748.7</v>
      </c>
      <c r="K63" s="23" t="n">
        <v>2606.8</v>
      </c>
      <c r="L63" s="57" t="n">
        <v>2748.7</v>
      </c>
    </row>
    <row r="64" s="8" customFormat="true" ht="10.5" hidden="false" customHeight="false" outlineLevel="0" collapsed="false">
      <c r="A64" s="30" t="s">
        <v>101</v>
      </c>
      <c r="B64" s="33" t="s">
        <v>102</v>
      </c>
      <c r="C64" s="23" t="s">
        <v>65</v>
      </c>
      <c r="D64" s="23" t="n">
        <v>55.2</v>
      </c>
      <c r="E64" s="23" t="n">
        <v>58.3</v>
      </c>
      <c r="F64" s="23" t="n">
        <v>58.3</v>
      </c>
      <c r="G64" s="23" t="n">
        <v>63.2</v>
      </c>
      <c r="H64" s="23" t="n">
        <v>63.6</v>
      </c>
      <c r="I64" s="23" t="n">
        <v>63.2</v>
      </c>
      <c r="J64" s="57" t="n">
        <v>63.6</v>
      </c>
      <c r="K64" s="23" t="n">
        <v>63.2</v>
      </c>
      <c r="L64" s="57" t="n">
        <v>63.6</v>
      </c>
    </row>
    <row r="65" s="8" customFormat="true" ht="10.5" hidden="false" customHeight="false" outlineLevel="0" collapsed="false">
      <c r="A65" s="30" t="s">
        <v>103</v>
      </c>
      <c r="B65" s="58" t="s">
        <v>104</v>
      </c>
      <c r="C65" s="23" t="s">
        <v>65</v>
      </c>
      <c r="D65" s="23"/>
      <c r="E65" s="23"/>
      <c r="F65" s="23"/>
      <c r="G65" s="23"/>
      <c r="H65" s="23"/>
      <c r="I65" s="23"/>
      <c r="J65" s="59"/>
      <c r="K65" s="23"/>
      <c r="L65" s="59"/>
    </row>
    <row r="66" s="8" customFormat="true" ht="10.5" hidden="false" customHeight="false" outlineLevel="0" collapsed="false">
      <c r="A66" s="30" t="s">
        <v>105</v>
      </c>
      <c r="B66" s="60" t="s">
        <v>106</v>
      </c>
      <c r="C66" s="23" t="s">
        <v>65</v>
      </c>
      <c r="D66" s="23"/>
      <c r="E66" s="23"/>
      <c r="F66" s="23"/>
      <c r="G66" s="23"/>
      <c r="H66" s="23"/>
      <c r="I66" s="23"/>
      <c r="J66" s="59"/>
      <c r="K66" s="23"/>
      <c r="L66" s="59"/>
    </row>
    <row r="67" s="8" customFormat="true" ht="10.5" hidden="false" customHeight="false" outlineLevel="0" collapsed="false">
      <c r="A67" s="30" t="s">
        <v>107</v>
      </c>
      <c r="B67" s="58" t="s">
        <v>108</v>
      </c>
      <c r="C67" s="23" t="s">
        <v>65</v>
      </c>
      <c r="D67" s="23"/>
      <c r="E67" s="23"/>
      <c r="F67" s="23"/>
      <c r="G67" s="23"/>
      <c r="H67" s="23"/>
      <c r="I67" s="23"/>
      <c r="J67" s="59"/>
      <c r="K67" s="23"/>
      <c r="L67" s="59"/>
    </row>
    <row r="68" s="8" customFormat="true" ht="10.5" hidden="false" customHeight="false" outlineLevel="0" collapsed="false">
      <c r="A68" s="30" t="s">
        <v>109</v>
      </c>
      <c r="B68" s="58" t="s">
        <v>110</v>
      </c>
      <c r="C68" s="23" t="s">
        <v>65</v>
      </c>
      <c r="D68" s="23" t="n">
        <v>82.9</v>
      </c>
      <c r="E68" s="23" t="n">
        <v>49.4</v>
      </c>
      <c r="F68" s="23" t="n">
        <v>57.2</v>
      </c>
      <c r="G68" s="23" t="n">
        <v>51.9</v>
      </c>
      <c r="H68" s="23" t="n">
        <v>57.2</v>
      </c>
      <c r="I68" s="23" t="n">
        <v>51.6</v>
      </c>
      <c r="J68" s="57" t="n">
        <v>57.2</v>
      </c>
      <c r="K68" s="23" t="n">
        <v>51.6</v>
      </c>
      <c r="L68" s="57" t="n">
        <v>57.2</v>
      </c>
    </row>
    <row r="69" s="8" customFormat="true" ht="10.5" hidden="false" customHeight="false" outlineLevel="0" collapsed="false">
      <c r="A69" s="30" t="s">
        <v>111</v>
      </c>
      <c r="B69" s="60" t="s">
        <v>112</v>
      </c>
      <c r="C69" s="23" t="s">
        <v>65</v>
      </c>
      <c r="D69" s="23" t="n">
        <v>21.7</v>
      </c>
      <c r="E69" s="23" t="n">
        <v>21.6</v>
      </c>
      <c r="F69" s="23" t="n">
        <v>5.7</v>
      </c>
      <c r="G69" s="23" t="n">
        <v>6.3</v>
      </c>
      <c r="H69" s="23" t="n">
        <v>5.7</v>
      </c>
      <c r="I69" s="23" t="n">
        <v>6.3</v>
      </c>
      <c r="J69" s="57" t="n">
        <v>5.7</v>
      </c>
      <c r="K69" s="23" t="n">
        <v>6.3</v>
      </c>
      <c r="L69" s="57" t="n">
        <v>5.7</v>
      </c>
    </row>
    <row r="70" s="8" customFormat="true" ht="10.5" hidden="false" customHeight="false" outlineLevel="0" collapsed="false">
      <c r="A70" s="30" t="s">
        <v>113</v>
      </c>
      <c r="B70" s="60" t="s">
        <v>114</v>
      </c>
      <c r="C70" s="23" t="s">
        <v>65</v>
      </c>
      <c r="D70" s="23" t="n">
        <v>42.8</v>
      </c>
      <c r="E70" s="23" t="n">
        <v>22</v>
      </c>
      <c r="F70" s="23" t="n">
        <v>48.1</v>
      </c>
      <c r="G70" s="23" t="n">
        <v>27.2</v>
      </c>
      <c r="H70" s="23" t="n">
        <v>48.1</v>
      </c>
      <c r="I70" s="23" t="n">
        <v>27.1</v>
      </c>
      <c r="J70" s="57" t="n">
        <v>48.1</v>
      </c>
      <c r="K70" s="23"/>
      <c r="L70" s="57" t="n">
        <v>48.1</v>
      </c>
    </row>
    <row r="71" s="8" customFormat="true" ht="10.5" hidden="false" customHeight="false" outlineLevel="0" collapsed="false">
      <c r="A71" s="30" t="s">
        <v>115</v>
      </c>
      <c r="B71" s="60" t="s">
        <v>116</v>
      </c>
      <c r="C71" s="23" t="s">
        <v>65</v>
      </c>
      <c r="D71" s="23" t="n">
        <v>18.4</v>
      </c>
      <c r="E71" s="23" t="n">
        <v>5.8</v>
      </c>
      <c r="F71" s="23" t="n">
        <v>3.4</v>
      </c>
      <c r="G71" s="23"/>
      <c r="H71" s="46" t="n">
        <v>3.4</v>
      </c>
      <c r="I71" s="23"/>
      <c r="J71" s="61" t="n">
        <v>3.4</v>
      </c>
      <c r="K71" s="23"/>
      <c r="L71" s="61" t="n">
        <v>3.4</v>
      </c>
    </row>
    <row r="72" s="8" customFormat="true" ht="10.5" hidden="false" customHeight="false" outlineLevel="0" collapsed="false">
      <c r="A72" s="30" t="s">
        <v>117</v>
      </c>
      <c r="B72" s="58" t="s">
        <v>118</v>
      </c>
      <c r="C72" s="23" t="s">
        <v>65</v>
      </c>
      <c r="D72" s="23" t="n">
        <v>9.88</v>
      </c>
      <c r="E72" s="23" t="n">
        <v>11.2</v>
      </c>
      <c r="F72" s="23" t="n">
        <v>11.2</v>
      </c>
      <c r="G72" s="23" t="n">
        <v>11.6</v>
      </c>
      <c r="H72" s="23" t="n">
        <v>11.7</v>
      </c>
      <c r="I72" s="23" t="n">
        <v>11.6</v>
      </c>
      <c r="J72" s="57" t="n">
        <v>11.7</v>
      </c>
      <c r="K72" s="23"/>
      <c r="L72" s="57"/>
    </row>
    <row r="73" s="8" customFormat="true" ht="10.5" hidden="false" customHeight="true" outlineLevel="0" collapsed="false">
      <c r="A73" s="30"/>
      <c r="B73" s="50" t="s">
        <v>119</v>
      </c>
      <c r="C73" s="23"/>
      <c r="D73" s="23"/>
      <c r="E73" s="23"/>
      <c r="F73" s="23"/>
      <c r="G73" s="23"/>
      <c r="H73" s="23"/>
      <c r="I73" s="23"/>
      <c r="J73" s="59"/>
      <c r="K73" s="23"/>
      <c r="L73" s="59"/>
    </row>
    <row r="74" s="8" customFormat="true" ht="21" hidden="false" customHeight="true" outlineLevel="0" collapsed="false">
      <c r="A74" s="30" t="s">
        <v>120</v>
      </c>
      <c r="B74" s="45" t="s">
        <v>121</v>
      </c>
      <c r="C74" s="23" t="s">
        <v>26</v>
      </c>
      <c r="D74" s="23" t="n">
        <v>587</v>
      </c>
      <c r="E74" s="23" t="n">
        <v>579.7</v>
      </c>
      <c r="F74" s="23" t="n">
        <v>579.7</v>
      </c>
      <c r="G74" s="23" t="n">
        <v>496.7</v>
      </c>
      <c r="H74" s="23" t="n">
        <v>496.7</v>
      </c>
      <c r="I74" s="23" t="n">
        <v>514.3</v>
      </c>
      <c r="J74" s="24" t="n">
        <v>514.3</v>
      </c>
      <c r="K74" s="23"/>
      <c r="L74" s="24"/>
    </row>
    <row r="75" s="8" customFormat="true" ht="10.5" hidden="false" customHeight="false" outlineLevel="0" collapsed="false">
      <c r="A75" s="30" t="s">
        <v>122</v>
      </c>
      <c r="B75" s="44" t="s">
        <v>123</v>
      </c>
      <c r="C75" s="23" t="s">
        <v>26</v>
      </c>
      <c r="D75" s="23" t="n">
        <v>289</v>
      </c>
      <c r="E75" s="23" t="n">
        <v>308.9</v>
      </c>
      <c r="F75" s="23" t="n">
        <v>258.5</v>
      </c>
      <c r="G75" s="23" t="n">
        <v>257</v>
      </c>
      <c r="H75" s="23" t="n">
        <v>287.7</v>
      </c>
      <c r="I75" s="23" t="n">
        <v>244.1</v>
      </c>
      <c r="J75" s="24" t="n">
        <v>261.9</v>
      </c>
      <c r="K75" s="23" t="n">
        <v>246.5</v>
      </c>
      <c r="L75" s="24" t="n">
        <v>246.5</v>
      </c>
    </row>
    <row r="76" s="8" customFormat="true" ht="21" hidden="false" customHeight="true" outlineLevel="0" collapsed="false">
      <c r="A76" s="30" t="s">
        <v>124</v>
      </c>
      <c r="B76" s="45" t="s">
        <v>125</v>
      </c>
      <c r="C76" s="23" t="s">
        <v>26</v>
      </c>
      <c r="D76" s="23" t="n">
        <v>234.1</v>
      </c>
      <c r="E76" s="23" t="n">
        <v>290.2</v>
      </c>
      <c r="F76" s="23" t="n">
        <v>234.2</v>
      </c>
      <c r="G76" s="23" t="n">
        <v>257.6</v>
      </c>
      <c r="H76" s="23" t="n">
        <v>257.6</v>
      </c>
      <c r="I76" s="23" t="n">
        <v>230.7</v>
      </c>
      <c r="J76" s="24" t="n">
        <v>230.7</v>
      </c>
      <c r="K76" s="23" t="n">
        <v>233.8</v>
      </c>
      <c r="L76" s="24" t="n">
        <v>233.8</v>
      </c>
    </row>
    <row r="77" s="8" customFormat="true" ht="10.5" hidden="false" customHeight="false" outlineLevel="0" collapsed="false">
      <c r="A77" s="30" t="s">
        <v>126</v>
      </c>
      <c r="B77" s="58" t="s">
        <v>127</v>
      </c>
      <c r="C77" s="23" t="s">
        <v>26</v>
      </c>
      <c r="D77" s="23"/>
      <c r="E77" s="23"/>
      <c r="F77" s="23"/>
      <c r="G77" s="23"/>
      <c r="H77" s="23"/>
      <c r="I77" s="23"/>
      <c r="J77" s="59"/>
      <c r="K77" s="23"/>
      <c r="L77" s="59"/>
    </row>
    <row r="78" s="8" customFormat="true" ht="10.5" hidden="false" customHeight="false" outlineLevel="0" collapsed="false">
      <c r="A78" s="30" t="s">
        <v>128</v>
      </c>
      <c r="B78" s="58" t="s">
        <v>129</v>
      </c>
      <c r="C78" s="23" t="s">
        <v>26</v>
      </c>
      <c r="D78" s="23" t="n">
        <v>212.7</v>
      </c>
      <c r="E78" s="23" t="n">
        <v>263.7</v>
      </c>
      <c r="F78" s="23" t="n">
        <v>212.3</v>
      </c>
      <c r="G78" s="23" t="n">
        <v>232.7</v>
      </c>
      <c r="H78" s="23" t="n">
        <v>232.7</v>
      </c>
      <c r="I78" s="23" t="n">
        <v>205.5</v>
      </c>
      <c r="J78" s="24" t="n">
        <v>205.5</v>
      </c>
      <c r="K78" s="23" t="n">
        <v>208.2</v>
      </c>
      <c r="L78" s="24" t="n">
        <v>208.2</v>
      </c>
    </row>
    <row r="79" s="8" customFormat="true" ht="10.5" hidden="false" customHeight="false" outlineLevel="0" collapsed="false">
      <c r="A79" s="30" t="s">
        <v>130</v>
      </c>
      <c r="B79" s="58" t="s">
        <v>131</v>
      </c>
      <c r="C79" s="23" t="s">
        <v>26</v>
      </c>
      <c r="D79" s="23"/>
      <c r="E79" s="23"/>
      <c r="F79" s="23"/>
      <c r="G79" s="23"/>
      <c r="H79" s="23"/>
      <c r="I79" s="23"/>
      <c r="J79" s="59"/>
      <c r="K79" s="23"/>
      <c r="L79" s="59"/>
    </row>
    <row r="80" s="8" customFormat="true" ht="10.5" hidden="false" customHeight="false" outlineLevel="0" collapsed="false">
      <c r="A80" s="30" t="s">
        <v>132</v>
      </c>
      <c r="B80" s="58" t="s">
        <v>133</v>
      </c>
      <c r="C80" s="23" t="s">
        <v>26</v>
      </c>
      <c r="D80" s="23" t="n">
        <v>9.5</v>
      </c>
      <c r="E80" s="23" t="n">
        <v>9.5</v>
      </c>
      <c r="F80" s="23" t="n">
        <v>11</v>
      </c>
      <c r="G80" s="23" t="n">
        <v>12.3</v>
      </c>
      <c r="H80" s="23" t="n">
        <v>12.3</v>
      </c>
      <c r="I80" s="23" t="n">
        <v>12.3</v>
      </c>
      <c r="J80" s="24" t="n">
        <v>12.3</v>
      </c>
      <c r="K80" s="23" t="n">
        <v>12.3</v>
      </c>
      <c r="L80" s="24" t="n">
        <v>12.3</v>
      </c>
    </row>
    <row r="81" s="8" customFormat="true" ht="21" hidden="false" customHeight="false" outlineLevel="0" collapsed="false">
      <c r="A81" s="30" t="s">
        <v>134</v>
      </c>
      <c r="B81" s="62" t="s">
        <v>135</v>
      </c>
      <c r="C81" s="63" t="s">
        <v>26</v>
      </c>
      <c r="D81" s="63" t="n">
        <v>2.5</v>
      </c>
      <c r="E81" s="63" t="n">
        <v>7.3</v>
      </c>
      <c r="F81" s="63" t="n">
        <v>0.7</v>
      </c>
      <c r="G81" s="63" t="n">
        <v>0.3</v>
      </c>
      <c r="H81" s="63" t="n">
        <v>0.3</v>
      </c>
      <c r="I81" s="63" t="n">
        <v>0.4</v>
      </c>
      <c r="J81" s="64" t="n">
        <v>0.4</v>
      </c>
      <c r="K81" s="63" t="n">
        <v>0.4</v>
      </c>
      <c r="L81" s="64" t="n">
        <v>0.4</v>
      </c>
    </row>
    <row r="82" s="8" customFormat="true" ht="10.5" hidden="false" customHeight="false" outlineLevel="0" collapsed="false">
      <c r="A82" s="30" t="s">
        <v>136</v>
      </c>
      <c r="B82" s="58" t="s">
        <v>137</v>
      </c>
      <c r="C82" s="23" t="s">
        <v>26</v>
      </c>
      <c r="D82" s="23" t="n">
        <v>1.6</v>
      </c>
      <c r="E82" s="23" t="n">
        <v>2.1</v>
      </c>
      <c r="F82" s="23" t="n">
        <v>2.1</v>
      </c>
      <c r="G82" s="23" t="n">
        <v>2.3</v>
      </c>
      <c r="H82" s="23" t="n">
        <v>2.3</v>
      </c>
      <c r="I82" s="23" t="n">
        <v>2.3</v>
      </c>
      <c r="J82" s="24" t="n">
        <v>2.3</v>
      </c>
      <c r="K82" s="23" t="n">
        <v>2.4</v>
      </c>
      <c r="L82" s="24" t="n">
        <v>2.4</v>
      </c>
    </row>
    <row r="83" s="8" customFormat="true" ht="10.5" hidden="false" customHeight="false" outlineLevel="0" collapsed="false">
      <c r="A83" s="30" t="s">
        <v>138</v>
      </c>
      <c r="B83" s="58" t="s">
        <v>139</v>
      </c>
      <c r="C83" s="23" t="s">
        <v>26</v>
      </c>
      <c r="D83" s="23"/>
      <c r="E83" s="23"/>
      <c r="F83" s="23"/>
      <c r="G83" s="23"/>
      <c r="H83" s="23"/>
      <c r="I83" s="23"/>
      <c r="J83" s="59"/>
      <c r="K83" s="23"/>
      <c r="L83" s="59"/>
    </row>
    <row r="84" s="8" customFormat="true" ht="10.5" hidden="false" customHeight="false" outlineLevel="0" collapsed="false">
      <c r="A84" s="30" t="s">
        <v>140</v>
      </c>
      <c r="B84" s="58" t="s">
        <v>141</v>
      </c>
      <c r="C84" s="23" t="s">
        <v>26</v>
      </c>
      <c r="D84" s="23"/>
      <c r="E84" s="23"/>
      <c r="F84" s="23"/>
      <c r="G84" s="23"/>
      <c r="H84" s="23"/>
      <c r="I84" s="23"/>
      <c r="J84" s="23"/>
      <c r="K84" s="23"/>
      <c r="L84" s="23"/>
    </row>
    <row r="85" s="8" customFormat="true" ht="10.5" hidden="false" customHeight="false" outlineLevel="0" collapsed="false">
      <c r="A85" s="30" t="s">
        <v>142</v>
      </c>
      <c r="B85" s="58" t="s">
        <v>143</v>
      </c>
      <c r="C85" s="23" t="s">
        <v>26</v>
      </c>
      <c r="D85" s="23"/>
      <c r="E85" s="23"/>
      <c r="F85" s="23"/>
      <c r="G85" s="23"/>
      <c r="H85" s="23"/>
      <c r="I85" s="23"/>
      <c r="J85" s="23"/>
      <c r="K85" s="23"/>
      <c r="L85" s="23"/>
    </row>
    <row r="86" s="8" customFormat="true" ht="10.5" hidden="false" customHeight="false" outlineLevel="0" collapsed="false">
      <c r="A86" s="30" t="s">
        <v>144</v>
      </c>
      <c r="B86" s="58" t="s">
        <v>145</v>
      </c>
      <c r="C86" s="23" t="s">
        <v>26</v>
      </c>
      <c r="D86" s="23" t="n">
        <v>6.5</v>
      </c>
      <c r="E86" s="23" t="n">
        <v>3.3</v>
      </c>
      <c r="F86" s="23" t="n">
        <v>3.4</v>
      </c>
      <c r="G86" s="23" t="n">
        <v>5</v>
      </c>
      <c r="H86" s="23" t="n">
        <v>5</v>
      </c>
      <c r="I86" s="23" t="n">
        <v>5</v>
      </c>
      <c r="J86" s="23" t="n">
        <v>5</v>
      </c>
      <c r="K86" s="23" t="n">
        <v>5.1</v>
      </c>
      <c r="L86" s="23" t="n">
        <v>5.1</v>
      </c>
    </row>
    <row r="87" s="8" customFormat="true" ht="10.5" hidden="false" customHeight="false" outlineLevel="0" collapsed="false">
      <c r="A87" s="30" t="s">
        <v>146</v>
      </c>
      <c r="B87" s="44" t="s">
        <v>147</v>
      </c>
      <c r="C87" s="23" t="s">
        <v>26</v>
      </c>
      <c r="D87" s="23" t="n">
        <v>17.1</v>
      </c>
      <c r="E87" s="23" t="n">
        <v>18.7</v>
      </c>
      <c r="F87" s="23" t="n">
        <v>24.3</v>
      </c>
      <c r="G87" s="23" t="n">
        <v>30</v>
      </c>
      <c r="H87" s="23" t="n">
        <v>30</v>
      </c>
      <c r="I87" s="23" t="n">
        <v>13.4</v>
      </c>
      <c r="J87" s="23" t="n">
        <v>13.4</v>
      </c>
      <c r="K87" s="23" t="n">
        <v>12.7</v>
      </c>
      <c r="L87" s="23" t="n">
        <v>12.7</v>
      </c>
    </row>
    <row r="88" s="8" customFormat="true" ht="10.5" hidden="false" customHeight="false" outlineLevel="0" collapsed="false">
      <c r="A88" s="30" t="s">
        <v>148</v>
      </c>
      <c r="B88" s="44" t="s">
        <v>149</v>
      </c>
      <c r="C88" s="23" t="s">
        <v>26</v>
      </c>
      <c r="D88" s="23" t="n">
        <v>335.8</v>
      </c>
      <c r="E88" s="23" t="n">
        <v>279.2</v>
      </c>
      <c r="F88" s="23" t="n">
        <v>299.7</v>
      </c>
      <c r="G88" s="23" t="n">
        <v>255.9</v>
      </c>
      <c r="H88" s="23" t="n">
        <v>255.9</v>
      </c>
      <c r="I88" s="23" t="n">
        <v>267.7</v>
      </c>
      <c r="J88" s="23" t="n">
        <v>267.7</v>
      </c>
      <c r="K88" s="23" t="n">
        <v>267.7</v>
      </c>
      <c r="L88" s="23" t="n">
        <v>267.7</v>
      </c>
    </row>
    <row r="89" s="8" customFormat="true" ht="10.5" hidden="false" customHeight="false" outlineLevel="0" collapsed="false">
      <c r="A89" s="30" t="s">
        <v>150</v>
      </c>
      <c r="B89" s="58" t="s">
        <v>151</v>
      </c>
      <c r="C89" s="23" t="s">
        <v>26</v>
      </c>
      <c r="D89" s="23" t="n">
        <v>54.9</v>
      </c>
      <c r="E89" s="23" t="n">
        <v>42.7</v>
      </c>
      <c r="F89" s="23" t="n">
        <v>37.6</v>
      </c>
      <c r="G89" s="23" t="n">
        <v>9.5</v>
      </c>
      <c r="H89" s="23" t="n">
        <v>9.5</v>
      </c>
      <c r="I89" s="23" t="n">
        <v>10.2</v>
      </c>
      <c r="J89" s="23" t="n">
        <v>10.2</v>
      </c>
      <c r="K89" s="23" t="n">
        <v>10.2</v>
      </c>
      <c r="L89" s="23" t="n">
        <v>10.2</v>
      </c>
    </row>
    <row r="90" s="8" customFormat="true" ht="10.5" hidden="false" customHeight="false" outlineLevel="0" collapsed="false">
      <c r="A90" s="30" t="s">
        <v>152</v>
      </c>
      <c r="B90" s="58" t="s">
        <v>153</v>
      </c>
      <c r="C90" s="23" t="s">
        <v>26</v>
      </c>
      <c r="D90" s="23" t="n">
        <v>189.8</v>
      </c>
      <c r="E90" s="23" t="n">
        <v>198.3</v>
      </c>
      <c r="F90" s="23" t="n">
        <v>192.1</v>
      </c>
      <c r="G90" s="23" t="n">
        <v>226.9</v>
      </c>
      <c r="H90" s="23" t="n">
        <v>226.9</v>
      </c>
      <c r="I90" s="23" t="n">
        <v>237.9</v>
      </c>
      <c r="J90" s="23" t="n">
        <v>237.9</v>
      </c>
      <c r="K90" s="23" t="n">
        <v>237.9</v>
      </c>
      <c r="L90" s="23" t="n">
        <v>237.9</v>
      </c>
    </row>
    <row r="91" s="8" customFormat="true" ht="10.5" hidden="false" customHeight="false" outlineLevel="0" collapsed="false">
      <c r="A91" s="30" t="s">
        <v>154</v>
      </c>
      <c r="B91" s="58" t="s">
        <v>155</v>
      </c>
      <c r="C91" s="23" t="s">
        <v>26</v>
      </c>
      <c r="D91" s="23" t="n">
        <v>79.3</v>
      </c>
      <c r="E91" s="23" t="n">
        <v>26.8</v>
      </c>
      <c r="F91" s="23"/>
      <c r="G91" s="23"/>
      <c r="H91" s="23"/>
      <c r="I91" s="23"/>
      <c r="J91" s="23"/>
      <c r="K91" s="23"/>
      <c r="L91" s="23"/>
    </row>
    <row r="92" s="8" customFormat="true" ht="10.5" hidden="false" customHeight="false" outlineLevel="0" collapsed="false">
      <c r="A92" s="30" t="s">
        <v>156</v>
      </c>
      <c r="B92" s="58" t="s">
        <v>157</v>
      </c>
      <c r="C92" s="23" t="s">
        <v>26</v>
      </c>
      <c r="D92" s="23"/>
      <c r="E92" s="23"/>
      <c r="F92" s="23"/>
      <c r="G92" s="23"/>
      <c r="H92" s="23"/>
      <c r="I92" s="23"/>
      <c r="J92" s="23"/>
      <c r="K92" s="23"/>
      <c r="L92" s="23"/>
    </row>
    <row r="93" s="8" customFormat="true" ht="21" hidden="false" customHeight="true" outlineLevel="0" collapsed="false">
      <c r="A93" s="30" t="s">
        <v>158</v>
      </c>
      <c r="B93" s="45" t="s">
        <v>159</v>
      </c>
      <c r="C93" s="23" t="s">
        <v>26</v>
      </c>
      <c r="D93" s="23" t="n">
        <v>656.7</v>
      </c>
      <c r="E93" s="23" t="n">
        <v>645.6</v>
      </c>
      <c r="F93" s="23" t="n">
        <v>611.8</v>
      </c>
      <c r="G93" s="23" t="n">
        <v>490.5</v>
      </c>
      <c r="H93" s="23" t="n">
        <v>490.5</v>
      </c>
      <c r="I93" s="23" t="n">
        <v>490.5</v>
      </c>
      <c r="J93" s="23" t="n">
        <v>490.5</v>
      </c>
      <c r="K93" s="23" t="n">
        <v>490.5</v>
      </c>
      <c r="L93" s="23" t="n">
        <v>490.5</v>
      </c>
    </row>
    <row r="94" s="8" customFormat="true" ht="10.5" hidden="false" customHeight="false" outlineLevel="0" collapsed="false">
      <c r="A94" s="30" t="s">
        <v>160</v>
      </c>
      <c r="B94" s="58" t="s">
        <v>161</v>
      </c>
      <c r="C94" s="23" t="s">
        <v>26</v>
      </c>
      <c r="D94" s="23" t="n">
        <v>124.9</v>
      </c>
      <c r="E94" s="23" t="n">
        <v>135.6</v>
      </c>
      <c r="F94" s="23" t="n">
        <v>140.17</v>
      </c>
      <c r="G94" s="23" t="n">
        <v>103.6</v>
      </c>
      <c r="H94" s="23" t="n">
        <v>103.6</v>
      </c>
      <c r="I94" s="23" t="n">
        <v>102</v>
      </c>
      <c r="J94" s="23" t="n">
        <v>102</v>
      </c>
      <c r="K94" s="23" t="n">
        <v>101</v>
      </c>
      <c r="L94" s="23" t="n">
        <v>101</v>
      </c>
    </row>
    <row r="95" s="8" customFormat="true" ht="10.5" hidden="false" customHeight="false" outlineLevel="0" collapsed="false">
      <c r="A95" s="30" t="s">
        <v>162</v>
      </c>
      <c r="B95" s="58" t="s">
        <v>163</v>
      </c>
      <c r="C95" s="23" t="s">
        <v>26</v>
      </c>
      <c r="D95" s="23" t="n">
        <v>1</v>
      </c>
      <c r="E95" s="23" t="n">
        <v>1</v>
      </c>
      <c r="F95" s="23" t="n">
        <v>1.3</v>
      </c>
      <c r="G95" s="23" t="n">
        <v>1.3</v>
      </c>
      <c r="H95" s="23" t="n">
        <v>1.3</v>
      </c>
      <c r="I95" s="23" t="n">
        <v>1.4</v>
      </c>
      <c r="J95" s="23" t="n">
        <v>1.4</v>
      </c>
      <c r="K95" s="23" t="n">
        <v>1.3</v>
      </c>
      <c r="L95" s="23" t="n">
        <v>1.3</v>
      </c>
    </row>
    <row r="96" s="8" customFormat="true" ht="10.5" hidden="false" customHeight="true" outlineLevel="0" collapsed="false">
      <c r="A96" s="30" t="s">
        <v>164</v>
      </c>
      <c r="B96" s="62" t="s">
        <v>165</v>
      </c>
      <c r="C96" s="63" t="s">
        <v>26</v>
      </c>
      <c r="D96" s="63" t="n">
        <v>2.3</v>
      </c>
      <c r="E96" s="63" t="n">
        <v>3.5</v>
      </c>
      <c r="F96" s="63" t="n">
        <v>1.7</v>
      </c>
      <c r="G96" s="63" t="n">
        <v>1.5</v>
      </c>
      <c r="H96" s="63" t="n">
        <v>1.5</v>
      </c>
      <c r="I96" s="63" t="n">
        <v>1.3</v>
      </c>
      <c r="J96" s="63" t="n">
        <v>1.3</v>
      </c>
      <c r="K96" s="63" t="n">
        <v>1.3</v>
      </c>
      <c r="L96" s="63" t="n">
        <v>1.3</v>
      </c>
    </row>
    <row r="97" s="8" customFormat="true" ht="10.5" hidden="false" customHeight="false" outlineLevel="0" collapsed="false">
      <c r="A97" s="30" t="s">
        <v>166</v>
      </c>
      <c r="B97" s="58" t="s">
        <v>167</v>
      </c>
      <c r="C97" s="23" t="s">
        <v>26</v>
      </c>
      <c r="D97" s="23" t="n">
        <v>44.9</v>
      </c>
      <c r="E97" s="23" t="n">
        <v>41.7</v>
      </c>
      <c r="F97" s="23" t="n">
        <v>21.8</v>
      </c>
      <c r="G97" s="23" t="n">
        <v>12.2</v>
      </c>
      <c r="H97" s="23" t="n">
        <v>12.2</v>
      </c>
      <c r="I97" s="23" t="n">
        <v>12.4</v>
      </c>
      <c r="J97" s="23" t="n">
        <v>12.4</v>
      </c>
      <c r="K97" s="23" t="n">
        <v>12.4</v>
      </c>
      <c r="L97" s="23" t="n">
        <v>12.4</v>
      </c>
    </row>
    <row r="98" s="8" customFormat="true" ht="10.5" hidden="false" customHeight="false" outlineLevel="0" collapsed="false">
      <c r="A98" s="30" t="s">
        <v>168</v>
      </c>
      <c r="B98" s="58" t="s">
        <v>169</v>
      </c>
      <c r="C98" s="23" t="s">
        <v>26</v>
      </c>
      <c r="D98" s="23" t="n">
        <v>88.9</v>
      </c>
      <c r="E98" s="23" t="n">
        <v>53.4</v>
      </c>
      <c r="F98" s="23" t="n">
        <v>42.43</v>
      </c>
      <c r="G98" s="23" t="n">
        <v>19.2</v>
      </c>
      <c r="H98" s="23" t="n">
        <v>19.2</v>
      </c>
      <c r="I98" s="23" t="n">
        <v>19.2</v>
      </c>
      <c r="J98" s="23" t="n">
        <v>19.2</v>
      </c>
      <c r="K98" s="23" t="n">
        <v>19.2</v>
      </c>
      <c r="L98" s="23" t="n">
        <v>19.2</v>
      </c>
    </row>
    <row r="99" s="8" customFormat="true" ht="10.5" hidden="false" customHeight="false" outlineLevel="0" collapsed="false">
      <c r="A99" s="30" t="s">
        <v>170</v>
      </c>
      <c r="B99" s="58" t="s">
        <v>171</v>
      </c>
      <c r="C99" s="23" t="s">
        <v>26</v>
      </c>
      <c r="D99" s="23" t="n">
        <v>0</v>
      </c>
      <c r="E99" s="23" t="n">
        <v>0</v>
      </c>
      <c r="F99" s="23"/>
      <c r="G99" s="23" t="n">
        <v>0</v>
      </c>
      <c r="H99" s="23" t="n">
        <v>0</v>
      </c>
      <c r="I99" s="23" t="n">
        <v>0</v>
      </c>
      <c r="J99" s="23" t="n">
        <v>0</v>
      </c>
      <c r="K99" s="23" t="n">
        <v>0</v>
      </c>
      <c r="L99" s="23" t="n">
        <v>0</v>
      </c>
    </row>
    <row r="100" s="8" customFormat="true" ht="10.5" hidden="false" customHeight="false" outlineLevel="0" collapsed="false">
      <c r="A100" s="30" t="s">
        <v>172</v>
      </c>
      <c r="B100" s="58" t="s">
        <v>173</v>
      </c>
      <c r="C100" s="23" t="s">
        <v>26</v>
      </c>
      <c r="D100" s="23" t="n">
        <v>315.1</v>
      </c>
      <c r="E100" s="23" t="n">
        <v>319.3</v>
      </c>
      <c r="F100" s="23" t="n">
        <v>334.61</v>
      </c>
      <c r="G100" s="23" t="n">
        <v>299</v>
      </c>
      <c r="H100" s="23" t="n">
        <v>299</v>
      </c>
      <c r="I100" s="23" t="n">
        <v>309.1</v>
      </c>
      <c r="J100" s="23" t="n">
        <v>309.1</v>
      </c>
      <c r="K100" s="23" t="n">
        <v>309.1</v>
      </c>
      <c r="L100" s="23" t="n">
        <v>309.1</v>
      </c>
    </row>
    <row r="101" s="8" customFormat="true" ht="10.5" hidden="false" customHeight="false" outlineLevel="0" collapsed="false">
      <c r="A101" s="30" t="s">
        <v>174</v>
      </c>
      <c r="B101" s="58" t="s">
        <v>175</v>
      </c>
      <c r="C101" s="23" t="s">
        <v>26</v>
      </c>
      <c r="D101" s="23" t="n">
        <v>30.2</v>
      </c>
      <c r="E101" s="23" t="n">
        <v>37.4</v>
      </c>
      <c r="F101" s="23" t="n">
        <v>32.31</v>
      </c>
      <c r="G101" s="23" t="n">
        <v>17.7</v>
      </c>
      <c r="H101" s="23" t="n">
        <v>17.7</v>
      </c>
      <c r="I101" s="23" t="n">
        <v>19.5</v>
      </c>
      <c r="J101" s="23" t="n">
        <v>19.5</v>
      </c>
      <c r="K101" s="23" t="n">
        <v>19.5</v>
      </c>
      <c r="L101" s="23" t="n">
        <v>19.5</v>
      </c>
    </row>
    <row r="102" s="8" customFormat="true" ht="10.5" hidden="false" customHeight="false" outlineLevel="0" collapsed="false">
      <c r="A102" s="30" t="s">
        <v>176</v>
      </c>
      <c r="B102" s="58" t="s">
        <v>177</v>
      </c>
      <c r="C102" s="23" t="s">
        <v>26</v>
      </c>
      <c r="D102" s="23" t="n">
        <v>0</v>
      </c>
      <c r="E102" s="23" t="n">
        <v>0</v>
      </c>
      <c r="F102" s="23"/>
      <c r="G102" s="23" t="n">
        <v>0</v>
      </c>
      <c r="H102" s="23" t="n">
        <v>0</v>
      </c>
      <c r="I102" s="23" t="n">
        <v>0</v>
      </c>
      <c r="J102" s="23" t="n">
        <v>0</v>
      </c>
      <c r="K102" s="23" t="n">
        <v>0</v>
      </c>
      <c r="L102" s="23" t="n">
        <v>0</v>
      </c>
    </row>
    <row r="103" s="8" customFormat="true" ht="10.5" hidden="false" customHeight="false" outlineLevel="0" collapsed="false">
      <c r="A103" s="30" t="s">
        <v>178</v>
      </c>
      <c r="B103" s="58" t="s">
        <v>179</v>
      </c>
      <c r="C103" s="23" t="s">
        <v>26</v>
      </c>
      <c r="D103" s="23" t="n">
        <v>42.5</v>
      </c>
      <c r="E103" s="23" t="n">
        <v>39.1</v>
      </c>
      <c r="F103" s="23" t="n">
        <v>32.31</v>
      </c>
      <c r="G103" s="23" t="n">
        <v>32.5</v>
      </c>
      <c r="H103" s="23" t="n">
        <v>32.5</v>
      </c>
      <c r="I103" s="23" t="n">
        <v>33.1</v>
      </c>
      <c r="J103" s="23" t="n">
        <v>33.1</v>
      </c>
      <c r="K103" s="23" t="n">
        <v>33.1</v>
      </c>
      <c r="L103" s="23" t="n">
        <v>33.1</v>
      </c>
    </row>
    <row r="104" s="8" customFormat="true" ht="10.5" hidden="false" customHeight="false" outlineLevel="0" collapsed="false">
      <c r="A104" s="30" t="s">
        <v>180</v>
      </c>
      <c r="B104" s="58" t="s">
        <v>181</v>
      </c>
      <c r="C104" s="23" t="s">
        <v>26</v>
      </c>
      <c r="D104" s="23" t="n">
        <v>4.8</v>
      </c>
      <c r="E104" s="23" t="n">
        <v>11.7</v>
      </c>
      <c r="F104" s="23" t="n">
        <v>7.91</v>
      </c>
      <c r="G104" s="23" t="n">
        <v>1.4</v>
      </c>
      <c r="H104" s="23" t="n">
        <v>1.4</v>
      </c>
      <c r="I104" s="23" t="n">
        <v>1.4</v>
      </c>
      <c r="J104" s="23" t="n">
        <v>1.4</v>
      </c>
      <c r="K104" s="23" t="n">
        <v>1.4</v>
      </c>
      <c r="L104" s="23" t="n">
        <v>1.4</v>
      </c>
    </row>
    <row r="105" s="8" customFormat="true" ht="10.5" hidden="false" customHeight="false" outlineLevel="0" collapsed="false">
      <c r="A105" s="30" t="s">
        <v>182</v>
      </c>
      <c r="B105" s="58" t="s">
        <v>183</v>
      </c>
      <c r="C105" s="23" t="s">
        <v>26</v>
      </c>
      <c r="D105" s="23" t="n">
        <v>2.1</v>
      </c>
      <c r="E105" s="23" t="n">
        <v>2.9</v>
      </c>
      <c r="F105" s="23" t="n">
        <v>2.7</v>
      </c>
      <c r="G105" s="23" t="n">
        <v>1.8</v>
      </c>
      <c r="H105" s="23" t="n">
        <v>1.8</v>
      </c>
      <c r="I105" s="23" t="n">
        <v>1.8</v>
      </c>
      <c r="J105" s="23" t="n">
        <v>1.8</v>
      </c>
      <c r="K105" s="23" t="n">
        <v>1.8</v>
      </c>
      <c r="L105" s="23" t="n">
        <v>1.8</v>
      </c>
    </row>
    <row r="106" s="8" customFormat="true" ht="10.5" hidden="false" customHeight="false" outlineLevel="0" collapsed="false">
      <c r="A106" s="30" t="s">
        <v>184</v>
      </c>
      <c r="B106" s="58" t="s">
        <v>185</v>
      </c>
      <c r="C106" s="23" t="s">
        <v>26</v>
      </c>
      <c r="D106" s="23"/>
      <c r="E106" s="23"/>
      <c r="F106" s="23" t="n">
        <v>0</v>
      </c>
      <c r="G106" s="23" t="n">
        <v>0.05</v>
      </c>
      <c r="H106" s="23" t="n">
        <v>0.05</v>
      </c>
      <c r="I106" s="23" t="n">
        <v>0.05</v>
      </c>
      <c r="J106" s="23" t="n">
        <v>0.05</v>
      </c>
      <c r="K106" s="23" t="n">
        <v>0.05</v>
      </c>
      <c r="L106" s="23" t="n">
        <v>0.05</v>
      </c>
    </row>
    <row r="107" s="8" customFormat="true" ht="21" hidden="false" customHeight="true" outlineLevel="0" collapsed="false">
      <c r="A107" s="30" t="s">
        <v>186</v>
      </c>
      <c r="B107" s="45" t="s">
        <v>187</v>
      </c>
      <c r="C107" s="23" t="s">
        <v>26</v>
      </c>
      <c r="D107" s="23" t="n">
        <v>-69.7</v>
      </c>
      <c r="E107" s="23" t="n">
        <v>47.4</v>
      </c>
      <c r="F107" s="23" t="n">
        <v>-40.57</v>
      </c>
      <c r="G107" s="23" t="n">
        <v>0</v>
      </c>
      <c r="H107" s="23" t="n">
        <v>0</v>
      </c>
      <c r="I107" s="23" t="n">
        <v>0</v>
      </c>
      <c r="J107" s="23" t="n">
        <v>0</v>
      </c>
      <c r="K107" s="23" t="n">
        <v>0</v>
      </c>
      <c r="L107" s="23" t="n">
        <v>0</v>
      </c>
    </row>
    <row r="108" s="8" customFormat="true" ht="10.5" hidden="false" customHeight="false" outlineLevel="0" collapsed="false">
      <c r="A108" s="30"/>
      <c r="B108" s="31" t="s">
        <v>188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="8" customFormat="true" ht="10.5" hidden="false" customHeight="false" outlineLevel="0" collapsed="false">
      <c r="A109" s="30" t="s">
        <v>189</v>
      </c>
      <c r="B109" s="33" t="s">
        <v>190</v>
      </c>
      <c r="C109" s="23" t="s">
        <v>26</v>
      </c>
      <c r="D109" s="23" t="n">
        <v>2955.8</v>
      </c>
      <c r="E109" s="23" t="n">
        <v>3180.4</v>
      </c>
      <c r="F109" s="23" t="n">
        <v>3180.4</v>
      </c>
      <c r="G109" s="23" t="n">
        <v>3345.8</v>
      </c>
      <c r="H109" s="23" t="n">
        <v>3657.5</v>
      </c>
      <c r="I109" s="23" t="n">
        <v>3530.2</v>
      </c>
      <c r="J109" s="23" t="n">
        <v>3876.9</v>
      </c>
      <c r="K109" s="23" t="n">
        <v>3530.2</v>
      </c>
      <c r="L109" s="23" t="n">
        <v>3876.9</v>
      </c>
    </row>
    <row r="110" s="8" customFormat="true" ht="30.75" hidden="false" customHeight="true" outlineLevel="0" collapsed="false">
      <c r="A110" s="30" t="s">
        <v>191</v>
      </c>
      <c r="B110" s="34" t="s">
        <v>192</v>
      </c>
      <c r="C110" s="23" t="s">
        <v>193</v>
      </c>
      <c r="D110" s="23" t="n">
        <v>13963</v>
      </c>
      <c r="E110" s="41" t="n">
        <v>15937</v>
      </c>
      <c r="F110" s="41" t="n">
        <v>17106</v>
      </c>
      <c r="G110" s="41" t="n">
        <v>17204.18</v>
      </c>
      <c r="H110" s="41" t="n">
        <v>17236.68</v>
      </c>
      <c r="I110" s="41" t="n">
        <v>17978.37</v>
      </c>
      <c r="J110" s="41" t="n">
        <v>18201.93</v>
      </c>
      <c r="K110" s="41" t="n">
        <v>17978.37</v>
      </c>
      <c r="L110" s="41" t="n">
        <v>18201.93</v>
      </c>
    </row>
    <row r="111" s="8" customFormat="true" ht="21" hidden="false" customHeight="true" outlineLevel="0" collapsed="false">
      <c r="A111" s="30" t="s">
        <v>194</v>
      </c>
      <c r="B111" s="34" t="s">
        <v>195</v>
      </c>
      <c r="C111" s="23" t="s">
        <v>97</v>
      </c>
      <c r="D111" s="23" t="n">
        <v>14.01</v>
      </c>
      <c r="E111" s="23" t="n">
        <v>15.37</v>
      </c>
      <c r="F111" s="23" t="n">
        <v>15.37</v>
      </c>
      <c r="G111" s="23" t="n">
        <v>16.29</v>
      </c>
      <c r="H111" s="23" t="n">
        <v>16.06</v>
      </c>
      <c r="I111" s="23" t="n">
        <v>16.79</v>
      </c>
      <c r="J111" s="23" t="n">
        <v>16.46</v>
      </c>
      <c r="K111" s="23" t="n">
        <v>16.79</v>
      </c>
      <c r="L111" s="23" t="n">
        <v>16.46</v>
      </c>
    </row>
    <row r="112" s="8" customFormat="true" ht="10.5" hidden="false" customHeight="false" outlineLevel="0" collapsed="false">
      <c r="A112" s="30"/>
      <c r="B112" s="31" t="s">
        <v>196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="8" customFormat="true" ht="10.5" hidden="false" customHeight="false" outlineLevel="0" collapsed="false">
      <c r="A113" s="30" t="s">
        <v>197</v>
      </c>
      <c r="B113" s="65" t="s">
        <v>198</v>
      </c>
      <c r="C113" s="40" t="s">
        <v>199</v>
      </c>
      <c r="D113" s="23" t="n">
        <v>6706</v>
      </c>
      <c r="E113" s="23" t="n">
        <v>6706</v>
      </c>
      <c r="F113" s="23" t="n">
        <v>6551</v>
      </c>
      <c r="G113" s="23" t="n">
        <v>6.405</v>
      </c>
      <c r="H113" s="23" t="n">
        <v>6.735</v>
      </c>
      <c r="I113" s="23" t="n">
        <v>6.595</v>
      </c>
      <c r="J113" s="23" t="n">
        <v>6.747</v>
      </c>
      <c r="K113" s="23" t="n">
        <v>6.595</v>
      </c>
      <c r="L113" s="23" t="n">
        <v>6.747</v>
      </c>
    </row>
    <row r="114" s="8" customFormat="true" ht="10.5" hidden="false" customHeight="false" outlineLevel="0" collapsed="false">
      <c r="A114" s="30" t="s">
        <v>200</v>
      </c>
      <c r="B114" s="65" t="s">
        <v>201</v>
      </c>
      <c r="C114" s="40" t="s">
        <v>199</v>
      </c>
      <c r="D114" s="23"/>
      <c r="E114" s="23"/>
      <c r="F114" s="23"/>
      <c r="G114" s="23"/>
      <c r="H114" s="23"/>
      <c r="I114" s="23"/>
      <c r="J114" s="23"/>
      <c r="K114" s="23"/>
      <c r="L114" s="23"/>
    </row>
    <row r="115" s="8" customFormat="true" ht="10.5" hidden="false" customHeight="false" outlineLevel="0" collapsed="false">
      <c r="A115" s="30" t="s">
        <v>202</v>
      </c>
      <c r="B115" s="58" t="s">
        <v>203</v>
      </c>
      <c r="C115" s="40" t="s">
        <v>199</v>
      </c>
      <c r="D115" s="23" t="n">
        <v>7221</v>
      </c>
      <c r="E115" s="23" t="n">
        <v>7.542</v>
      </c>
      <c r="F115" s="23" t="n">
        <v>7.542</v>
      </c>
      <c r="G115" s="23" t="n">
        <v>6.634</v>
      </c>
      <c r="H115" s="23" t="n">
        <v>6.683</v>
      </c>
      <c r="I115" s="23" t="n">
        <v>6.695</v>
      </c>
      <c r="J115" s="23" t="n">
        <v>6.703</v>
      </c>
      <c r="K115" s="23" t="n">
        <v>6.695</v>
      </c>
      <c r="L115" s="23" t="n">
        <v>6.703</v>
      </c>
    </row>
    <row r="116" s="8" customFormat="true" ht="10.5" hidden="false" customHeight="false" outlineLevel="0" collapsed="false">
      <c r="A116" s="66" t="s">
        <v>204</v>
      </c>
      <c r="B116" s="58" t="s">
        <v>205</v>
      </c>
      <c r="C116" s="40" t="s">
        <v>199</v>
      </c>
      <c r="D116" s="23"/>
      <c r="E116" s="23"/>
      <c r="F116" s="23"/>
      <c r="G116" s="23"/>
      <c r="H116" s="23"/>
      <c r="I116" s="23"/>
      <c r="J116" s="23"/>
      <c r="K116" s="23"/>
      <c r="L116" s="23"/>
    </row>
    <row r="117" s="8" customFormat="true" ht="19.5" hidden="false" customHeight="true" outlineLevel="0" collapsed="false">
      <c r="A117" s="66" t="s">
        <v>206</v>
      </c>
      <c r="B117" s="67" t="s">
        <v>207</v>
      </c>
      <c r="C117" s="40" t="s">
        <v>199</v>
      </c>
      <c r="D117" s="23" t="n">
        <v>3367</v>
      </c>
      <c r="E117" s="23" t="n">
        <v>2853</v>
      </c>
      <c r="F117" s="23" t="n">
        <v>2853</v>
      </c>
      <c r="G117" s="23" t="n">
        <v>2800</v>
      </c>
      <c r="H117" s="23" t="n">
        <v>2800</v>
      </c>
      <c r="I117" s="23" t="n">
        <v>2800</v>
      </c>
      <c r="J117" s="23" t="n">
        <v>2800</v>
      </c>
      <c r="K117" s="23" t="n">
        <v>2800</v>
      </c>
      <c r="L117" s="23" t="n">
        <v>2800</v>
      </c>
    </row>
    <row r="118" s="8" customFormat="true" ht="10.5" hidden="false" customHeight="false" outlineLevel="0" collapsed="false">
      <c r="A118" s="66" t="s">
        <v>208</v>
      </c>
      <c r="B118" s="60" t="s">
        <v>209</v>
      </c>
      <c r="C118" s="40" t="s">
        <v>199</v>
      </c>
      <c r="D118" s="23"/>
      <c r="E118" s="23"/>
      <c r="F118" s="23"/>
      <c r="G118" s="23"/>
      <c r="H118" s="23"/>
      <c r="I118" s="23"/>
      <c r="J118" s="23"/>
      <c r="K118" s="23"/>
      <c r="L118" s="23"/>
    </row>
    <row r="119" s="8" customFormat="true" ht="10.5" hidden="false" customHeight="false" outlineLevel="0" collapsed="false">
      <c r="A119" s="66" t="s">
        <v>210</v>
      </c>
      <c r="B119" s="60" t="s">
        <v>211</v>
      </c>
      <c r="C119" s="40" t="s">
        <v>199</v>
      </c>
      <c r="D119" s="23"/>
      <c r="E119" s="23"/>
      <c r="F119" s="23"/>
      <c r="G119" s="23"/>
      <c r="H119" s="23"/>
      <c r="I119" s="23"/>
      <c r="J119" s="23"/>
      <c r="K119" s="23"/>
      <c r="L119" s="23"/>
    </row>
    <row r="120" s="8" customFormat="true" ht="21" hidden="false" customHeight="false" outlineLevel="0" collapsed="false">
      <c r="A120" s="66" t="s">
        <v>212</v>
      </c>
      <c r="B120" s="65" t="s">
        <v>213</v>
      </c>
      <c r="C120" s="40" t="s">
        <v>199</v>
      </c>
      <c r="D120" s="23" t="n">
        <v>4200</v>
      </c>
      <c r="E120" s="23" t="n">
        <v>4352</v>
      </c>
      <c r="F120" s="23" t="n">
        <v>3828</v>
      </c>
      <c r="G120" s="23" t="n">
        <v>4.299</v>
      </c>
      <c r="H120" s="23" t="n">
        <v>4.325</v>
      </c>
      <c r="I120" s="23" t="n">
        <v>4.299</v>
      </c>
      <c r="J120" s="23" t="n">
        <v>4.325</v>
      </c>
      <c r="K120" s="23" t="n">
        <v>4.299</v>
      </c>
      <c r="L120" s="23" t="n">
        <v>4.325</v>
      </c>
    </row>
    <row r="121" s="8" customFormat="true" ht="21" hidden="false" customHeight="false" outlineLevel="0" collapsed="false">
      <c r="A121" s="68" t="s">
        <v>214</v>
      </c>
      <c r="B121" s="69" t="s">
        <v>215</v>
      </c>
      <c r="C121" s="53" t="s">
        <v>216</v>
      </c>
      <c r="D121" s="53" t="n">
        <v>59288</v>
      </c>
      <c r="E121" s="53" t="n">
        <v>70790</v>
      </c>
      <c r="F121" s="53" t="n">
        <v>85463</v>
      </c>
      <c r="G121" s="53" t="n">
        <v>88881.52</v>
      </c>
      <c r="H121" s="53" t="n">
        <v>88881.52</v>
      </c>
      <c r="I121" s="53" t="n">
        <v>92436.8</v>
      </c>
      <c r="J121" s="53" t="n">
        <v>92436.8</v>
      </c>
      <c r="K121" s="53" t="n">
        <v>96134.3</v>
      </c>
      <c r="L121" s="53" t="n">
        <v>96134.3</v>
      </c>
      <c r="M121" s="70"/>
    </row>
    <row r="122" s="8" customFormat="true" ht="21" hidden="false" customHeight="false" outlineLevel="0" collapsed="false">
      <c r="A122" s="30" t="s">
        <v>217</v>
      </c>
      <c r="B122" s="34" t="s">
        <v>218</v>
      </c>
      <c r="C122" s="23" t="s">
        <v>62</v>
      </c>
      <c r="D122" s="55" t="n">
        <v>101.21</v>
      </c>
      <c r="E122" s="55" t="n">
        <v>125.2</v>
      </c>
      <c r="F122" s="55" t="n">
        <f aca="false">F121/E121*100</f>
        <v>120.727503884729</v>
      </c>
      <c r="G122" s="55" t="n">
        <f aca="false">G121/F121*100</f>
        <v>104</v>
      </c>
      <c r="H122" s="55" t="n">
        <f aca="false">H121/G121*100</f>
        <v>100</v>
      </c>
      <c r="I122" s="55" t="n">
        <f aca="false">J121/H121*100</f>
        <v>104.000021601791</v>
      </c>
      <c r="J122" s="56" t="n">
        <f aca="false">K121/J121*100</f>
        <v>104.000030290966</v>
      </c>
      <c r="K122" s="55" t="n">
        <v>104</v>
      </c>
      <c r="L122" s="56" t="n">
        <v>104</v>
      </c>
    </row>
    <row r="123" s="8" customFormat="true" ht="30.75" hidden="false" customHeight="true" outlineLevel="0" collapsed="false">
      <c r="A123" s="30" t="s">
        <v>219</v>
      </c>
      <c r="B123" s="34" t="s">
        <v>220</v>
      </c>
      <c r="C123" s="23" t="s">
        <v>216</v>
      </c>
      <c r="D123" s="23"/>
      <c r="E123" s="23"/>
      <c r="F123" s="23"/>
      <c r="G123" s="23"/>
      <c r="H123" s="23"/>
      <c r="I123" s="23"/>
      <c r="J123" s="23"/>
      <c r="K123" s="23"/>
      <c r="L123" s="23"/>
    </row>
    <row r="124" s="8" customFormat="true" ht="30.75" hidden="false" customHeight="true" outlineLevel="0" collapsed="false">
      <c r="A124" s="30" t="s">
        <v>221</v>
      </c>
      <c r="B124" s="34" t="s">
        <v>222</v>
      </c>
      <c r="C124" s="23" t="s">
        <v>62</v>
      </c>
      <c r="D124" s="23"/>
      <c r="E124" s="23"/>
      <c r="F124" s="23"/>
      <c r="G124" s="23"/>
      <c r="H124" s="23"/>
      <c r="I124" s="23"/>
      <c r="J124" s="23"/>
      <c r="K124" s="23"/>
      <c r="L124" s="23"/>
    </row>
    <row r="125" s="8" customFormat="true" ht="10.5" hidden="false" customHeight="false" outlineLevel="0" collapsed="false">
      <c r="A125" s="30" t="s">
        <v>223</v>
      </c>
      <c r="B125" s="33" t="s">
        <v>224</v>
      </c>
      <c r="C125" s="23" t="s">
        <v>62</v>
      </c>
      <c r="D125" s="23"/>
      <c r="E125" s="23"/>
      <c r="F125" s="23"/>
      <c r="G125" s="23"/>
      <c r="H125" s="23"/>
      <c r="I125" s="23"/>
      <c r="J125" s="23"/>
      <c r="K125" s="23"/>
      <c r="L125" s="23"/>
    </row>
    <row r="126" s="8" customFormat="true" ht="10.5" hidden="false" customHeight="false" outlineLevel="0" collapsed="false">
      <c r="A126" s="30" t="s">
        <v>225</v>
      </c>
      <c r="B126" s="33" t="s">
        <v>226</v>
      </c>
      <c r="C126" s="23" t="s">
        <v>227</v>
      </c>
      <c r="D126" s="23"/>
      <c r="E126" s="23"/>
      <c r="F126" s="23"/>
      <c r="G126" s="23"/>
      <c r="H126" s="23"/>
      <c r="I126" s="23"/>
      <c r="J126" s="23"/>
      <c r="K126" s="23"/>
      <c r="L126" s="23"/>
    </row>
    <row r="127" s="8" customFormat="true" ht="10.5" hidden="false" customHeight="false" outlineLevel="0" collapsed="false">
      <c r="A127" s="30" t="s">
        <v>228</v>
      </c>
      <c r="B127" s="33" t="s">
        <v>229</v>
      </c>
      <c r="C127" s="23" t="s">
        <v>230</v>
      </c>
      <c r="D127" s="23"/>
      <c r="E127" s="23"/>
      <c r="F127" s="23"/>
      <c r="G127" s="23"/>
      <c r="H127" s="23"/>
      <c r="I127" s="23"/>
      <c r="J127" s="23"/>
      <c r="K127" s="23"/>
      <c r="L127" s="23"/>
    </row>
    <row r="128" s="8" customFormat="true" ht="10.5" hidden="false" customHeight="false" outlineLevel="0" collapsed="false">
      <c r="A128" s="30" t="s">
        <v>231</v>
      </c>
      <c r="B128" s="33" t="s">
        <v>232</v>
      </c>
      <c r="C128" s="23" t="s">
        <v>97</v>
      </c>
      <c r="D128" s="23" t="n">
        <v>4.2</v>
      </c>
      <c r="E128" s="23" t="n">
        <v>2.4</v>
      </c>
      <c r="F128" s="23" t="n">
        <v>2.8</v>
      </c>
      <c r="G128" s="23" t="n">
        <v>2.4</v>
      </c>
      <c r="H128" s="23" t="n">
        <v>2.3</v>
      </c>
      <c r="I128" s="23" t="n">
        <v>2.3</v>
      </c>
      <c r="J128" s="23" t="n">
        <v>2.3</v>
      </c>
      <c r="K128" s="23" t="n">
        <v>2.3</v>
      </c>
      <c r="L128" s="23" t="n">
        <v>2.3</v>
      </c>
    </row>
    <row r="129" s="8" customFormat="true" ht="10.5" hidden="false" customHeight="false" outlineLevel="0" collapsed="false">
      <c r="A129" s="30" t="s">
        <v>233</v>
      </c>
      <c r="B129" s="33" t="s">
        <v>234</v>
      </c>
      <c r="C129" s="23" t="s">
        <v>14</v>
      </c>
      <c r="D129" s="23"/>
      <c r="E129" s="23"/>
      <c r="F129" s="23"/>
      <c r="G129" s="23"/>
      <c r="H129" s="23"/>
      <c r="I129" s="23"/>
      <c r="J129" s="23"/>
      <c r="K129" s="23"/>
      <c r="L129" s="23"/>
    </row>
    <row r="130" s="8" customFormat="true" ht="29.25" hidden="false" customHeight="true" outlineLevel="0" collapsed="false">
      <c r="A130" s="30" t="s">
        <v>235</v>
      </c>
      <c r="B130" s="34" t="s">
        <v>236</v>
      </c>
      <c r="C130" s="23" t="s">
        <v>14</v>
      </c>
      <c r="D130" s="23" t="n">
        <v>0.278</v>
      </c>
      <c r="E130" s="23" t="n">
        <v>0.161</v>
      </c>
      <c r="F130" s="23" t="n">
        <v>0.186</v>
      </c>
      <c r="G130" s="23" t="n">
        <v>160</v>
      </c>
      <c r="H130" s="23" t="n">
        <v>160</v>
      </c>
      <c r="I130" s="23" t="n">
        <v>160</v>
      </c>
      <c r="J130" s="23" t="n">
        <v>160</v>
      </c>
      <c r="K130" s="23" t="n">
        <v>160</v>
      </c>
      <c r="L130" s="23" t="n">
        <v>160</v>
      </c>
    </row>
    <row r="131" s="8" customFormat="true" ht="10.5" hidden="false" customHeight="false" outlineLevel="0" collapsed="false">
      <c r="A131" s="30" t="s">
        <v>237</v>
      </c>
      <c r="B131" s="33" t="s">
        <v>238</v>
      </c>
      <c r="C131" s="23" t="s">
        <v>26</v>
      </c>
      <c r="D131" s="35" t="n">
        <v>2398.7</v>
      </c>
      <c r="E131" s="35" t="n">
        <v>2494.6</v>
      </c>
      <c r="F131" s="35" t="n">
        <v>1232.1</v>
      </c>
      <c r="G131" s="35" t="n">
        <v>2594.4</v>
      </c>
      <c r="H131" s="35" t="n">
        <v>2594.4</v>
      </c>
      <c r="I131" s="35" t="n">
        <v>2802</v>
      </c>
      <c r="J131" s="71" t="n">
        <v>2698.2</v>
      </c>
      <c r="K131" s="35" t="n">
        <v>2806.1</v>
      </c>
      <c r="L131" s="71" t="n">
        <v>2806.1</v>
      </c>
    </row>
    <row r="132" s="8" customFormat="true" ht="10.5" hidden="false" customHeight="false" outlineLevel="0" collapsed="false">
      <c r="A132" s="30" t="s">
        <v>239</v>
      </c>
      <c r="B132" s="33" t="s">
        <v>240</v>
      </c>
      <c r="C132" s="23" t="s">
        <v>62</v>
      </c>
      <c r="D132" s="55" t="n">
        <v>105.87</v>
      </c>
      <c r="E132" s="55" t="n">
        <v>103.8</v>
      </c>
      <c r="F132" s="55" t="n">
        <f aca="false">SUM(F131/E131/F133*100*100)</f>
        <v>49.3906838771747</v>
      </c>
      <c r="G132" s="55"/>
      <c r="H132" s="55" t="n">
        <f aca="false">SUM(H131/G131/H133*100*100)</f>
        <v>100</v>
      </c>
      <c r="I132" s="55" t="n">
        <f aca="false">SUM(I131/H131/I133*100*100)</f>
        <v>108.00185013876</v>
      </c>
      <c r="J132" s="56" t="n">
        <f aca="false">SUM(J131/I131/J133*100*100)</f>
        <v>96.2955032119914</v>
      </c>
      <c r="K132" s="55"/>
      <c r="L132" s="56"/>
    </row>
    <row r="133" s="8" customFormat="true" ht="10.5" hidden="false" customHeight="false" outlineLevel="0" collapsed="false">
      <c r="A133" s="30"/>
      <c r="B133" s="33"/>
      <c r="C133" s="23"/>
      <c r="D133" s="72" t="n">
        <v>100</v>
      </c>
      <c r="E133" s="73" t="n">
        <v>100</v>
      </c>
      <c r="F133" s="73" t="n">
        <v>100</v>
      </c>
      <c r="G133" s="74" t="n">
        <v>100</v>
      </c>
      <c r="H133" s="74" t="n">
        <v>100</v>
      </c>
      <c r="I133" s="74" t="n">
        <v>100</v>
      </c>
      <c r="J133" s="75" t="n">
        <v>100</v>
      </c>
      <c r="K133" s="74"/>
      <c r="L133" s="75"/>
    </row>
    <row r="134" s="8" customFormat="true" ht="10.5" hidden="false" customHeight="false" outlineLevel="0" collapsed="false">
      <c r="A134" s="76" t="s">
        <v>241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</row>
    <row r="135" s="11" customFormat="true" ht="8.25" hidden="false" customHeight="false" outlineLevel="0" collapsed="false">
      <c r="A135" s="77" t="s">
        <v>242</v>
      </c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</sheetData>
  <mergeCells count="15">
    <mergeCell ref="J2:L2"/>
    <mergeCell ref="J3:L3"/>
    <mergeCell ref="I4:L4"/>
    <mergeCell ref="I5:L5"/>
    <mergeCell ref="A7:L7"/>
    <mergeCell ref="A9:L9"/>
    <mergeCell ref="G11:L11"/>
    <mergeCell ref="D12:D14"/>
    <mergeCell ref="E12:E14"/>
    <mergeCell ref="F12:F14"/>
    <mergeCell ref="G12:H12"/>
    <mergeCell ref="I12:J12"/>
    <mergeCell ref="K12:L12"/>
    <mergeCell ref="A134:L134"/>
    <mergeCell ref="A135:L135"/>
  </mergeCells>
  <printOptions headings="false" gridLines="false" gridLinesSet="true" horizontalCentered="false" verticalCentered="false"/>
  <pageMargins left="0.39375" right="0.39375" top="0.7875" bottom="0.39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58984375" defaultRowHeight="12.75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9113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2020-06-29T03:18:16Z</dcterms:created>
  <dc:creator>Щурова Наталья Владимировна</dc:creator>
  <dc:description/>
  <dc:language>ru-RU</dc:language>
  <cp:lastModifiedBy/>
  <cp:lastPrinted>2023-08-23T02:44:51Z</cp:lastPrinted>
  <dcterms:modified xsi:type="dcterms:W3CDTF">2023-11-08T12:01:27Z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